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75" windowWidth="19320" windowHeight="7635"/>
  </bookViews>
  <sheets>
    <sheet name="원서접수 현황" sheetId="1" r:id="rId1"/>
    <sheet name="Sheet1" sheetId="2" r:id="rId2"/>
  </sheets>
  <definedNames>
    <definedName name="_xlnm.Print_Area" localSheetId="0">'원서접수 현황'!$A$1:$G$84</definedName>
    <definedName name="_xlnm.Print_Titles" localSheetId="0">'원서접수 현황'!$1:$4</definedName>
  </definedNames>
  <calcPr calcId="145621"/>
</workbook>
</file>

<file path=xl/calcChain.xml><?xml version="1.0" encoding="utf-8"?>
<calcChain xmlns="http://schemas.openxmlformats.org/spreadsheetml/2006/main">
  <c r="F7" i="1"/>
  <c r="F68" l="1"/>
  <c r="F84" l="1"/>
  <c r="F83"/>
  <c r="F82"/>
  <c r="E81"/>
  <c r="D81"/>
  <c r="F80"/>
  <c r="F79"/>
  <c r="F78"/>
  <c r="F77"/>
  <c r="E76"/>
  <c r="D76"/>
  <c r="F75"/>
  <c r="F74"/>
  <c r="F73"/>
  <c r="F72"/>
  <c r="F71"/>
  <c r="E70"/>
  <c r="D70"/>
  <c r="D67"/>
  <c r="E67"/>
  <c r="F59"/>
  <c r="E53"/>
  <c r="D53"/>
  <c r="E50"/>
  <c r="D50"/>
  <c r="E47"/>
  <c r="D47"/>
  <c r="E27"/>
  <c r="D27"/>
  <c r="E21"/>
  <c r="D21"/>
  <c r="D15"/>
  <c r="D9"/>
  <c r="F81" l="1"/>
  <c r="F76"/>
  <c r="F70"/>
  <c r="F47"/>
  <c r="F69"/>
  <c r="F66"/>
  <c r="F65"/>
  <c r="F64"/>
  <c r="F63"/>
  <c r="F62"/>
  <c r="F61"/>
  <c r="E60"/>
  <c r="E45" s="1"/>
  <c r="D60"/>
  <c r="D45" s="1"/>
  <c r="F58"/>
  <c r="F57"/>
  <c r="F56"/>
  <c r="F55"/>
  <c r="F54"/>
  <c r="F52"/>
  <c r="F51"/>
  <c r="F49"/>
  <c r="F48"/>
  <c r="F46"/>
  <c r="F44"/>
  <c r="F45" l="1"/>
  <c r="F60"/>
  <c r="F53"/>
  <c r="F67"/>
  <c r="F50"/>
  <c r="F42"/>
  <c r="F40"/>
  <c r="F39"/>
  <c r="E38"/>
  <c r="E32"/>
  <c r="D38"/>
  <c r="D32"/>
  <c r="D6" l="1"/>
  <c r="F38"/>
  <c r="D5" l="1"/>
  <c r="E47" i="2"/>
  <c r="D52"/>
  <c r="E37"/>
  <c r="E7" l="1"/>
  <c r="E12"/>
  <c r="E17"/>
  <c r="E22"/>
  <c r="E27"/>
  <c r="E32"/>
  <c r="E42"/>
  <c r="E2"/>
  <c r="E52" l="1"/>
  <c r="E9" i="1"/>
  <c r="E15"/>
  <c r="F33"/>
  <c r="E6" l="1"/>
  <c r="E5" s="1"/>
  <c r="F15"/>
  <c r="F31"/>
  <c r="F16"/>
  <c r="F17"/>
  <c r="F18"/>
  <c r="F19"/>
  <c r="F20"/>
  <c r="F22"/>
  <c r="F23"/>
  <c r="F24"/>
  <c r="F25"/>
  <c r="F26"/>
  <c r="F28"/>
  <c r="F29"/>
  <c r="F30"/>
  <c r="F11"/>
  <c r="F12"/>
  <c r="F13"/>
  <c r="F14"/>
  <c r="F10"/>
  <c r="F8"/>
  <c r="F5" l="1"/>
  <c r="F6"/>
  <c r="F27"/>
  <c r="F21"/>
  <c r="F34"/>
  <c r="F35"/>
  <c r="F36"/>
  <c r="F37"/>
  <c r="F41"/>
  <c r="F43"/>
  <c r="F32"/>
  <c r="F9" l="1"/>
</calcChain>
</file>

<file path=xl/sharedStrings.xml><?xml version="1.0" encoding="utf-8"?>
<sst xmlns="http://schemas.openxmlformats.org/spreadsheetml/2006/main" count="191" uniqueCount="102">
  <si>
    <t>응시분야</t>
    <phoneticPr fontId="1" type="noConversion"/>
  </si>
  <si>
    <t>선발예정</t>
    <phoneticPr fontId="1" type="noConversion"/>
  </si>
  <si>
    <t>응시인원</t>
    <phoneticPr fontId="1" type="noConversion"/>
  </si>
  <si>
    <t>경쟁률</t>
    <phoneticPr fontId="1" type="noConversion"/>
  </si>
  <si>
    <t>소  계</t>
    <phoneticPr fontId="1" type="noConversion"/>
  </si>
  <si>
    <t>구 분</t>
    <phoneticPr fontId="1" type="noConversion"/>
  </si>
  <si>
    <t>함정요원
항해 (남)</t>
    <phoneticPr fontId="1" type="noConversion"/>
  </si>
  <si>
    <t>함정요원
항해 (여)</t>
    <phoneticPr fontId="1" type="noConversion"/>
  </si>
  <si>
    <t>함정요원
기관 (남)</t>
    <phoneticPr fontId="1" type="noConversion"/>
  </si>
  <si>
    <t>함정요원
기관 (여)</t>
    <phoneticPr fontId="1" type="noConversion"/>
  </si>
  <si>
    <t>근무예정</t>
    <phoneticPr fontId="1" type="noConversion"/>
  </si>
  <si>
    <t>중 부</t>
    <phoneticPr fontId="1" type="noConversion"/>
  </si>
  <si>
    <t>서 해</t>
    <phoneticPr fontId="1" type="noConversion"/>
  </si>
  <si>
    <t>남 해</t>
    <phoneticPr fontId="1" type="noConversion"/>
  </si>
  <si>
    <t>동 해</t>
    <phoneticPr fontId="1" type="noConversion"/>
  </si>
  <si>
    <t>제 주</t>
    <phoneticPr fontId="1" type="noConversion"/>
  </si>
  <si>
    <t>전형명</t>
    <phoneticPr fontId="1" type="noConversion"/>
  </si>
  <si>
    <t>모집단위명</t>
    <phoneticPr fontId="1" type="noConversion"/>
  </si>
  <si>
    <t>본부명</t>
    <phoneticPr fontId="1" type="noConversion"/>
  </si>
  <si>
    <t>선택인원</t>
    <phoneticPr fontId="1" type="noConversion"/>
  </si>
  <si>
    <t>합계</t>
    <phoneticPr fontId="1" type="noConversion"/>
  </si>
  <si>
    <t>남해본부</t>
  </si>
  <si>
    <t>남해본부</t>
    <phoneticPr fontId="1" type="noConversion"/>
  </si>
  <si>
    <t>동해본부</t>
  </si>
  <si>
    <t>중부본부</t>
  </si>
  <si>
    <t>중부본부</t>
    <phoneticPr fontId="1" type="noConversion"/>
  </si>
  <si>
    <t>제주본부</t>
  </si>
  <si>
    <t>제주본부</t>
    <phoneticPr fontId="1" type="noConversion"/>
  </si>
  <si>
    <t>서해본부</t>
  </si>
  <si>
    <t>서해본부</t>
    <phoneticPr fontId="1" type="noConversion"/>
  </si>
  <si>
    <t>동해본부</t>
    <phoneticPr fontId="1" type="noConversion"/>
  </si>
  <si>
    <t>함정요원 해기사(항해)_순경(남)</t>
    <phoneticPr fontId="1" type="noConversion"/>
  </si>
  <si>
    <t>함정요원 해기사(항해)_순경(여)</t>
    <phoneticPr fontId="1" type="noConversion"/>
  </si>
  <si>
    <t>함정요원 해기사(기관)_순경(남)</t>
    <phoneticPr fontId="1" type="noConversion"/>
  </si>
  <si>
    <t>함정요원 해기사(기관)_순경(여)</t>
    <phoneticPr fontId="1" type="noConversion"/>
  </si>
  <si>
    <t>함정요원 해양경찰의경(항해)_순경(남)</t>
    <phoneticPr fontId="1" type="noConversion"/>
  </si>
  <si>
    <t>함정요원 해양경찰의경(기관)_순경(남)</t>
    <phoneticPr fontId="1" type="noConversion"/>
  </si>
  <si>
    <t>함정요원 해군전역자(항해)_순경(남)</t>
    <phoneticPr fontId="1" type="noConversion"/>
  </si>
  <si>
    <t>함정요원 해군전역자(기관)_순경(남)</t>
    <phoneticPr fontId="1" type="noConversion"/>
  </si>
  <si>
    <t>합 계</t>
    <phoneticPr fontId="1" type="noConversion"/>
  </si>
  <si>
    <t>서 해</t>
    <phoneticPr fontId="1" type="noConversion"/>
  </si>
  <si>
    <t>중 부</t>
    <phoneticPr fontId="1" type="noConversion"/>
  </si>
  <si>
    <t>함정요원 해군전역자(항해)_순경(여)</t>
    <phoneticPr fontId="1" type="noConversion"/>
  </si>
  <si>
    <t>함정요원 해군전역자(기관)_순경(여)</t>
    <phoneticPr fontId="1" type="noConversion"/>
  </si>
  <si>
    <t>중 부</t>
    <phoneticPr fontId="1" type="noConversion"/>
  </si>
  <si>
    <t>제 주</t>
    <phoneticPr fontId="1" type="noConversion"/>
  </si>
  <si>
    <t>회전익조종사</t>
    <phoneticPr fontId="1" type="noConversion"/>
  </si>
  <si>
    <t>특 임 (구 조)</t>
    <phoneticPr fontId="1" type="noConversion"/>
  </si>
  <si>
    <t>소  계</t>
    <phoneticPr fontId="1" type="noConversion"/>
  </si>
  <si>
    <t>서 해</t>
    <phoneticPr fontId="1" type="noConversion"/>
  </si>
  <si>
    <t>소  계</t>
    <phoneticPr fontId="1" type="noConversion"/>
  </si>
  <si>
    <t>중 부</t>
    <phoneticPr fontId="1" type="noConversion"/>
  </si>
  <si>
    <t>서 해</t>
    <phoneticPr fontId="1" type="noConversion"/>
  </si>
  <si>
    <t>남 해</t>
    <phoneticPr fontId="1" type="noConversion"/>
  </si>
  <si>
    <t>동 해</t>
    <phoneticPr fontId="1" type="noConversion"/>
  </si>
  <si>
    <t>제 주</t>
    <phoneticPr fontId="1" type="noConversion"/>
  </si>
  <si>
    <t>공채 (남)</t>
    <phoneticPr fontId="1" type="noConversion"/>
  </si>
  <si>
    <t>중 부</t>
    <phoneticPr fontId="1" type="noConversion"/>
  </si>
  <si>
    <t>공채 (여)</t>
    <phoneticPr fontId="1" type="noConversion"/>
  </si>
  <si>
    <t>변 호 사</t>
    <phoneticPr fontId="1" type="noConversion"/>
  </si>
  <si>
    <t>서해</t>
    <phoneticPr fontId="1" type="noConversion"/>
  </si>
  <si>
    <t>소계</t>
    <phoneticPr fontId="1" type="noConversion"/>
  </si>
  <si>
    <t>­</t>
  </si>
  <si>
    <t>남해</t>
    <phoneticPr fontId="1" type="noConversion"/>
  </si>
  <si>
    <t>중특단</t>
    <phoneticPr fontId="1" type="noConversion"/>
  </si>
  <si>
    <t>중부</t>
    <phoneticPr fontId="1" type="noConversion"/>
  </si>
  <si>
    <t>동해</t>
    <phoneticPr fontId="1" type="noConversion"/>
  </si>
  <si>
    <t>제주</t>
    <phoneticPr fontId="1" type="noConversion"/>
  </si>
  <si>
    <r>
      <t xml:space="preserve">경찰관 </t>
    </r>
    <r>
      <rPr>
        <b/>
        <sz val="11"/>
        <color theme="4"/>
        <rFont val="맑은 고딕"/>
        <family val="3"/>
        <charset val="129"/>
        <scheme val="minor"/>
      </rPr>
      <t>(경 감)</t>
    </r>
    <phoneticPr fontId="1" type="noConversion"/>
  </si>
  <si>
    <r>
      <t xml:space="preserve">경찰관 </t>
    </r>
    <r>
      <rPr>
        <b/>
        <sz val="11"/>
        <color theme="4"/>
        <rFont val="맑은 고딕"/>
        <family val="3"/>
        <charset val="129"/>
        <scheme val="minor"/>
      </rPr>
      <t>(경 위)</t>
    </r>
    <phoneticPr fontId="1" type="noConversion"/>
  </si>
  <si>
    <t>전회 경쟁률</t>
    <phoneticPr fontId="1" type="noConversion"/>
  </si>
  <si>
    <r>
      <t xml:space="preserve">경찰관 </t>
    </r>
    <r>
      <rPr>
        <b/>
        <sz val="11"/>
        <color theme="4"/>
        <rFont val="맑은 고딕"/>
        <family val="3"/>
        <charset val="129"/>
        <scheme val="minor"/>
      </rPr>
      <t>(순 경)</t>
    </r>
    <phoneticPr fontId="1" type="noConversion"/>
  </si>
  <si>
    <r>
      <t xml:space="preserve">일반직 </t>
    </r>
    <r>
      <rPr>
        <b/>
        <sz val="11"/>
        <color theme="4"/>
        <rFont val="맑은 고딕"/>
        <family val="3"/>
        <charset val="129"/>
        <scheme val="minor"/>
      </rPr>
      <t>(5급)</t>
    </r>
    <phoneticPr fontId="1" type="noConversion"/>
  </si>
  <si>
    <r>
      <t>전산</t>
    </r>
    <r>
      <rPr>
        <b/>
        <sz val="12"/>
        <color theme="1"/>
        <rFont val="맑은 고딕"/>
        <family val="3"/>
        <charset val="129"/>
        <scheme val="minor"/>
      </rPr>
      <t>(정보관리)</t>
    </r>
    <phoneticPr fontId="1" type="noConversion"/>
  </si>
  <si>
    <t>소계(본청)</t>
    <phoneticPr fontId="1" type="noConversion"/>
  </si>
  <si>
    <r>
      <t xml:space="preserve">일반직 </t>
    </r>
    <r>
      <rPr>
        <b/>
        <sz val="11"/>
        <color theme="4"/>
        <rFont val="맑은 고딕"/>
        <family val="3"/>
        <charset val="129"/>
        <scheme val="minor"/>
      </rPr>
      <t>(7급)</t>
    </r>
    <phoneticPr fontId="1" type="noConversion"/>
  </si>
  <si>
    <t>제주</t>
    <phoneticPr fontId="1" type="noConversion"/>
  </si>
  <si>
    <t>교육원</t>
    <phoneticPr fontId="1" type="noConversion"/>
  </si>
  <si>
    <r>
      <t>공업</t>
    </r>
    <r>
      <rPr>
        <b/>
        <sz val="11"/>
        <color theme="1"/>
        <rFont val="맑은 고딕"/>
        <family val="3"/>
        <charset val="129"/>
        <scheme val="minor"/>
      </rPr>
      <t>(화공)</t>
    </r>
    <phoneticPr fontId="1" type="noConversion"/>
  </si>
  <si>
    <r>
      <rPr>
        <b/>
        <sz val="14"/>
        <color theme="1"/>
        <rFont val="맑은 고딕"/>
        <family val="3"/>
        <charset val="129"/>
        <scheme val="minor"/>
      </rPr>
      <t>환경</t>
    </r>
    <r>
      <rPr>
        <b/>
        <sz val="11"/>
        <color theme="1"/>
        <rFont val="맑은 고딕"/>
        <family val="3"/>
        <charset val="129"/>
        <scheme val="minor"/>
      </rPr>
      <t>(일반환경)</t>
    </r>
    <phoneticPr fontId="1" type="noConversion"/>
  </si>
  <si>
    <r>
      <rPr>
        <b/>
        <sz val="14"/>
        <color theme="1"/>
        <rFont val="맑은 고딕"/>
        <family val="3"/>
        <charset val="129"/>
        <scheme val="minor"/>
      </rPr>
      <t>방송통신</t>
    </r>
    <r>
      <rPr>
        <b/>
        <sz val="11"/>
        <color theme="1"/>
        <rFont val="맑은 고딕"/>
        <family val="3"/>
        <charset val="129"/>
        <scheme val="minor"/>
      </rPr>
      <t>(전송기술)</t>
    </r>
    <phoneticPr fontId="1" type="noConversion"/>
  </si>
  <si>
    <t>경찰공무원 (소계)</t>
    <phoneticPr fontId="1" type="noConversion"/>
  </si>
  <si>
    <t>일반직공무원 (소계)</t>
    <phoneticPr fontId="1" type="noConversion"/>
  </si>
  <si>
    <t>24.2 : 1</t>
    <phoneticPr fontId="1" type="noConversion"/>
  </si>
  <si>
    <t>14.4 : 1</t>
    <phoneticPr fontId="1" type="noConversion"/>
  </si>
  <si>
    <t>15.8 : 1</t>
    <phoneticPr fontId="1" type="noConversion"/>
  </si>
  <si>
    <t>7.8 : 1</t>
    <phoneticPr fontId="1" type="noConversion"/>
  </si>
  <si>
    <t>3.1 : 1</t>
    <phoneticPr fontId="1" type="noConversion"/>
  </si>
  <si>
    <t>3.5 : 1</t>
    <phoneticPr fontId="1" type="noConversion"/>
  </si>
  <si>
    <t>총 계 (경찰공무원+일반직공무원)</t>
    <phoneticPr fontId="1" type="noConversion"/>
  </si>
  <si>
    <r>
      <t>일반직</t>
    </r>
    <r>
      <rPr>
        <b/>
        <sz val="11"/>
        <color rgb="FF0070C0"/>
        <rFont val="맑은 고딕"/>
        <family val="3"/>
        <charset val="129"/>
        <scheme val="minor"/>
      </rPr>
      <t xml:space="preserve"> (9급)</t>
    </r>
    <phoneticPr fontId="1" type="noConversion"/>
  </si>
  <si>
    <t>8.8 : 1</t>
    <phoneticPr fontId="1" type="noConversion"/>
  </si>
  <si>
    <t>30.0 : 1</t>
    <phoneticPr fontId="1" type="noConversion"/>
  </si>
  <si>
    <t>24.3 : 1</t>
    <phoneticPr fontId="1" type="noConversion"/>
  </si>
  <si>
    <t>103.4 : 1</t>
    <phoneticPr fontId="1" type="noConversion"/>
  </si>
  <si>
    <t>­</t>
    <phoneticPr fontId="1" type="noConversion"/>
  </si>
  <si>
    <t>3.8 : 1</t>
    <phoneticPr fontId="1" type="noConversion"/>
  </si>
  <si>
    <r>
      <t>해양수산</t>
    </r>
    <r>
      <rPr>
        <b/>
        <sz val="11"/>
        <color theme="1"/>
        <rFont val="맑은 고딕"/>
        <family val="3"/>
        <charset val="129"/>
        <scheme val="minor"/>
      </rPr>
      <t>(일반선박)</t>
    </r>
    <phoneticPr fontId="1" type="noConversion"/>
  </si>
  <si>
    <r>
      <t>해양수산</t>
    </r>
    <r>
      <rPr>
        <b/>
        <sz val="11"/>
        <color theme="1"/>
        <rFont val="맑은 고딕"/>
        <family val="3"/>
        <charset val="129"/>
        <scheme val="minor"/>
      </rPr>
      <t>(선박항해)</t>
    </r>
    <phoneticPr fontId="1" type="noConversion"/>
  </si>
  <si>
    <r>
      <t>해양수산</t>
    </r>
    <r>
      <rPr>
        <b/>
        <sz val="11"/>
        <color theme="1"/>
        <rFont val="맑은 고딕"/>
        <family val="3"/>
        <charset val="129"/>
        <scheme val="minor"/>
      </rPr>
      <t>(선박기관)</t>
    </r>
    <phoneticPr fontId="1" type="noConversion"/>
  </si>
  <si>
    <r>
      <t>해양수산</t>
    </r>
    <r>
      <rPr>
        <b/>
        <sz val="11"/>
        <color theme="1"/>
        <rFont val="맑은 고딕"/>
        <family val="3"/>
        <charset val="129"/>
        <scheme val="minor"/>
      </rPr>
      <t>(선박관제)</t>
    </r>
    <phoneticPr fontId="1" type="noConversion"/>
  </si>
  <si>
    <r>
      <rPr>
        <b/>
        <sz val="26"/>
        <color theme="1"/>
        <rFont val="맑은 고딕"/>
        <family val="3"/>
        <charset val="129"/>
        <scheme val="minor"/>
      </rPr>
      <t>2019년 1차 경찰관 및 일반직공무원 채용시험 원서접수 결과</t>
    </r>
    <r>
      <rPr>
        <b/>
        <sz val="16"/>
        <color theme="1"/>
        <rFont val="맑은 고딕"/>
        <family val="3"/>
        <charset val="129"/>
        <scheme val="minor"/>
      </rPr>
      <t/>
    </r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</si>
</sst>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.0_ &quot;: 1&quot;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4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0" fontId="0" fillId="0" borderId="0" xfId="0" applyNumberFormat="1">
      <alignment vertical="center"/>
    </xf>
    <xf numFmtId="0" fontId="0" fillId="5" borderId="0" xfId="0" applyFill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7" xfId="0" quotePrefix="1" applyNumberFormat="1" applyFont="1" applyFill="1" applyBorder="1" applyAlignment="1">
      <alignment horizontal="center" vertical="center" wrapText="1"/>
    </xf>
    <xf numFmtId="176" fontId="3" fillId="4" borderId="9" xfId="0" applyNumberFormat="1" applyFont="1" applyFill="1" applyBorder="1" applyAlignment="1">
      <alignment horizontal="center" vertical="center"/>
    </xf>
    <xf numFmtId="177" fontId="3" fillId="4" borderId="9" xfId="0" applyNumberFormat="1" applyFont="1" applyFill="1" applyBorder="1" applyAlignment="1">
      <alignment horizontal="center" vertical="center"/>
    </xf>
    <xf numFmtId="176" fontId="11" fillId="5" borderId="10" xfId="0" quotePrefix="1" applyNumberFormat="1" applyFont="1" applyFill="1" applyBorder="1" applyAlignment="1">
      <alignment horizontal="center" vertical="center" wrapText="1"/>
    </xf>
    <xf numFmtId="176" fontId="3" fillId="5" borderId="9" xfId="0" applyNumberFormat="1" applyFont="1" applyFill="1" applyBorder="1" applyAlignment="1">
      <alignment horizontal="center" vertical="center"/>
    </xf>
    <xf numFmtId="177" fontId="3" fillId="5" borderId="9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176" fontId="3" fillId="3" borderId="9" xfId="0" applyNumberFormat="1" applyFont="1" applyFill="1" applyBorder="1" applyAlignment="1">
      <alignment horizontal="center" vertical="center"/>
    </xf>
    <xf numFmtId="177" fontId="3" fillId="3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176" fontId="4" fillId="5" borderId="9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176" fontId="4" fillId="5" borderId="12" xfId="0" applyNumberFormat="1" applyFont="1" applyFill="1" applyBorder="1" applyAlignment="1">
      <alignment horizontal="center" vertical="center"/>
    </xf>
    <xf numFmtId="177" fontId="3" fillId="5" borderId="12" xfId="0" applyNumberFormat="1" applyFont="1" applyFill="1" applyBorder="1" applyAlignment="1">
      <alignment horizontal="center" vertical="center"/>
    </xf>
    <xf numFmtId="177" fontId="3" fillId="3" borderId="10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 wrapText="1"/>
    </xf>
    <xf numFmtId="177" fontId="3" fillId="5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5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176" fontId="3" fillId="5" borderId="10" xfId="0" quotePrefix="1" applyNumberFormat="1" applyFont="1" applyFill="1" applyBorder="1" applyAlignment="1">
      <alignment horizontal="center" vertical="center" wrapText="1"/>
    </xf>
    <xf numFmtId="176" fontId="3" fillId="5" borderId="13" xfId="0" quotePrefix="1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zoomScaleSheetLayoutView="70" workbookViewId="0">
      <selection activeCell="G44" sqref="A1:G44"/>
    </sheetView>
  </sheetViews>
  <sheetFormatPr defaultColWidth="20.875" defaultRowHeight="16.5"/>
  <cols>
    <col min="1" max="1" width="16.875" customWidth="1"/>
    <col min="2" max="2" width="19.5" customWidth="1"/>
    <col min="3" max="3" width="15.625" customWidth="1"/>
    <col min="4" max="6" width="20.625" style="1" customWidth="1"/>
    <col min="7" max="7" width="18.5" style="1" bestFit="1" customWidth="1"/>
  </cols>
  <sheetData>
    <row r="1" spans="1:7" ht="12" customHeight="1">
      <c r="A1" s="42"/>
      <c r="B1" s="42"/>
      <c r="C1" s="42"/>
      <c r="D1" s="42"/>
      <c r="E1" s="42"/>
      <c r="F1" s="42"/>
      <c r="G1" s="42"/>
    </row>
    <row r="2" spans="1:7" ht="63.75" customHeight="1">
      <c r="A2" s="46" t="s">
        <v>101</v>
      </c>
      <c r="B2" s="46"/>
      <c r="C2" s="46"/>
      <c r="D2" s="46"/>
      <c r="E2" s="46"/>
      <c r="F2" s="46"/>
      <c r="G2" s="46"/>
    </row>
    <row r="3" spans="1:7" ht="9.75" customHeight="1" thickBot="1">
      <c r="A3" s="43"/>
      <c r="B3" s="43"/>
      <c r="C3" s="43"/>
      <c r="D3" s="43"/>
      <c r="E3" s="43"/>
      <c r="F3" s="43"/>
      <c r="G3" s="43"/>
    </row>
    <row r="4" spans="1:7" ht="27.95" customHeight="1">
      <c r="A4" s="6" t="s">
        <v>5</v>
      </c>
      <c r="B4" s="7" t="s">
        <v>0</v>
      </c>
      <c r="C4" s="7" t="s">
        <v>10</v>
      </c>
      <c r="D4" s="8" t="s">
        <v>1</v>
      </c>
      <c r="E4" s="8" t="s">
        <v>2</v>
      </c>
      <c r="F4" s="8" t="s">
        <v>3</v>
      </c>
      <c r="G4" s="9" t="s">
        <v>70</v>
      </c>
    </row>
    <row r="5" spans="1:7" ht="26.1" customHeight="1">
      <c r="A5" s="44" t="s">
        <v>89</v>
      </c>
      <c r="B5" s="45"/>
      <c r="C5" s="45"/>
      <c r="D5" s="10">
        <f>D6+D45</f>
        <v>529</v>
      </c>
      <c r="E5" s="10">
        <f>SUM(E6,E45)</f>
        <v>6306</v>
      </c>
      <c r="F5" s="11">
        <f>E5/D5</f>
        <v>11.920604914933838</v>
      </c>
      <c r="G5" s="12" t="s">
        <v>95</v>
      </c>
    </row>
    <row r="6" spans="1:7" s="5" customFormat="1" ht="26.1" customHeight="1">
      <c r="A6" s="49" t="s">
        <v>81</v>
      </c>
      <c r="B6" s="50"/>
      <c r="C6" s="50"/>
      <c r="D6" s="13">
        <f>D7+D8+D9+D15+D21+D27+D32+D38+D44</f>
        <v>485</v>
      </c>
      <c r="E6" s="13">
        <f>E7+E8+E9+E15+E21+E27+E32+E38+E44</f>
        <v>5520</v>
      </c>
      <c r="F6" s="14">
        <f>E6/D6</f>
        <v>11.381443298969073</v>
      </c>
      <c r="G6" s="12" t="s">
        <v>95</v>
      </c>
    </row>
    <row r="7" spans="1:7" ht="26.1" customHeight="1">
      <c r="A7" s="15" t="s">
        <v>68</v>
      </c>
      <c r="B7" s="48" t="s">
        <v>59</v>
      </c>
      <c r="C7" s="48"/>
      <c r="D7" s="13">
        <v>5</v>
      </c>
      <c r="E7" s="13">
        <v>10</v>
      </c>
      <c r="F7" s="14">
        <f>E7/D7</f>
        <v>2</v>
      </c>
      <c r="G7" s="37" t="s">
        <v>96</v>
      </c>
    </row>
    <row r="8" spans="1:7" ht="26.1" customHeight="1">
      <c r="A8" s="15" t="s">
        <v>69</v>
      </c>
      <c r="B8" s="47" t="s">
        <v>46</v>
      </c>
      <c r="C8" s="47"/>
      <c r="D8" s="16">
        <v>10</v>
      </c>
      <c r="E8" s="16">
        <v>15</v>
      </c>
      <c r="F8" s="36">
        <f t="shared" ref="F8" si="0">E8/D8</f>
        <v>1.5</v>
      </c>
      <c r="G8" s="37" t="s">
        <v>87</v>
      </c>
    </row>
    <row r="9" spans="1:7" ht="26.1" customHeight="1">
      <c r="A9" s="54" t="s">
        <v>71</v>
      </c>
      <c r="B9" s="47" t="s">
        <v>6</v>
      </c>
      <c r="C9" s="20" t="s">
        <v>4</v>
      </c>
      <c r="D9" s="21">
        <f>SUM(D10:D14)</f>
        <v>61</v>
      </c>
      <c r="E9" s="21">
        <f>SUM(E10:E14)</f>
        <v>1023</v>
      </c>
      <c r="F9" s="22">
        <f t="shared" ref="F9:F10" si="1">E9/D9</f>
        <v>16.770491803278688</v>
      </c>
      <c r="G9" s="35" t="s">
        <v>83</v>
      </c>
    </row>
    <row r="10" spans="1:7" ht="26.1" customHeight="1">
      <c r="A10" s="55"/>
      <c r="B10" s="47"/>
      <c r="C10" s="23" t="s">
        <v>41</v>
      </c>
      <c r="D10" s="17">
        <v>20</v>
      </c>
      <c r="E10" s="17">
        <v>317</v>
      </c>
      <c r="F10" s="18">
        <f t="shared" si="1"/>
        <v>15.85</v>
      </c>
      <c r="G10" s="19">
        <v>24.9</v>
      </c>
    </row>
    <row r="11" spans="1:7" ht="26.1" customHeight="1">
      <c r="A11" s="55"/>
      <c r="B11" s="47"/>
      <c r="C11" s="23" t="s">
        <v>12</v>
      </c>
      <c r="D11" s="17">
        <v>11</v>
      </c>
      <c r="E11" s="17">
        <v>213</v>
      </c>
      <c r="F11" s="18">
        <f t="shared" ref="F11:F16" si="2">E11/D11</f>
        <v>19.363636363636363</v>
      </c>
      <c r="G11" s="19">
        <v>19</v>
      </c>
    </row>
    <row r="12" spans="1:7" ht="26.1" customHeight="1">
      <c r="A12" s="55"/>
      <c r="B12" s="47"/>
      <c r="C12" s="23" t="s">
        <v>13</v>
      </c>
      <c r="D12" s="17">
        <v>5</v>
      </c>
      <c r="E12" s="17">
        <v>186</v>
      </c>
      <c r="F12" s="18">
        <f t="shared" si="2"/>
        <v>37.200000000000003</v>
      </c>
      <c r="G12" s="19">
        <v>69</v>
      </c>
    </row>
    <row r="13" spans="1:7" ht="26.1" customHeight="1">
      <c r="A13" s="55"/>
      <c r="B13" s="47"/>
      <c r="C13" s="23" t="s">
        <v>14</v>
      </c>
      <c r="D13" s="17">
        <v>12</v>
      </c>
      <c r="E13" s="17">
        <v>169</v>
      </c>
      <c r="F13" s="18">
        <f t="shared" si="2"/>
        <v>14.083333333333334</v>
      </c>
      <c r="G13" s="19">
        <v>21.75</v>
      </c>
    </row>
    <row r="14" spans="1:7" ht="26.1" customHeight="1">
      <c r="A14" s="55"/>
      <c r="B14" s="47"/>
      <c r="C14" s="23" t="s">
        <v>15</v>
      </c>
      <c r="D14" s="17">
        <v>13</v>
      </c>
      <c r="E14" s="17">
        <v>138</v>
      </c>
      <c r="F14" s="18">
        <f t="shared" si="2"/>
        <v>10.615384615384615</v>
      </c>
      <c r="G14" s="19">
        <v>18.25</v>
      </c>
    </row>
    <row r="15" spans="1:7" ht="26.1" customHeight="1">
      <c r="A15" s="55"/>
      <c r="B15" s="47" t="s">
        <v>7</v>
      </c>
      <c r="C15" s="20" t="s">
        <v>4</v>
      </c>
      <c r="D15" s="21">
        <f>SUM(D16:D20)</f>
        <v>17</v>
      </c>
      <c r="E15" s="21">
        <f>SUM(E16:E20)</f>
        <v>125</v>
      </c>
      <c r="F15" s="22">
        <f t="shared" ref="F15" si="3">E15/D15</f>
        <v>7.3529411764705879</v>
      </c>
      <c r="G15" s="35" t="s">
        <v>84</v>
      </c>
    </row>
    <row r="16" spans="1:7" ht="26.1" customHeight="1">
      <c r="A16" s="55"/>
      <c r="B16" s="47"/>
      <c r="C16" s="23" t="s">
        <v>11</v>
      </c>
      <c r="D16" s="17">
        <v>5</v>
      </c>
      <c r="E16" s="17">
        <v>40</v>
      </c>
      <c r="F16" s="18">
        <f t="shared" si="2"/>
        <v>8</v>
      </c>
      <c r="G16" s="19">
        <v>15</v>
      </c>
    </row>
    <row r="17" spans="1:7" ht="26.1" customHeight="1">
      <c r="A17" s="55"/>
      <c r="B17" s="47"/>
      <c r="C17" s="23" t="s">
        <v>40</v>
      </c>
      <c r="D17" s="17">
        <v>3</v>
      </c>
      <c r="E17" s="17">
        <v>23</v>
      </c>
      <c r="F17" s="18">
        <f t="shared" ref="F17:F30" si="4">E17/D17</f>
        <v>7.666666666666667</v>
      </c>
      <c r="G17" s="19">
        <v>16</v>
      </c>
    </row>
    <row r="18" spans="1:7" ht="26.1" customHeight="1">
      <c r="A18" s="55"/>
      <c r="B18" s="47"/>
      <c r="C18" s="23" t="s">
        <v>13</v>
      </c>
      <c r="D18" s="17">
        <v>2</v>
      </c>
      <c r="E18" s="17">
        <v>19</v>
      </c>
      <c r="F18" s="18">
        <f t="shared" si="4"/>
        <v>9.5</v>
      </c>
      <c r="G18" s="19">
        <v>24</v>
      </c>
    </row>
    <row r="19" spans="1:7" ht="26.1" customHeight="1">
      <c r="A19" s="55"/>
      <c r="B19" s="47"/>
      <c r="C19" s="23" t="s">
        <v>14</v>
      </c>
      <c r="D19" s="17">
        <v>3</v>
      </c>
      <c r="E19" s="17">
        <v>18</v>
      </c>
      <c r="F19" s="18">
        <f t="shared" si="4"/>
        <v>6</v>
      </c>
      <c r="G19" s="19">
        <v>6</v>
      </c>
    </row>
    <row r="20" spans="1:7" ht="26.1" customHeight="1">
      <c r="A20" s="55"/>
      <c r="B20" s="47"/>
      <c r="C20" s="23" t="s">
        <v>15</v>
      </c>
      <c r="D20" s="17">
        <v>4</v>
      </c>
      <c r="E20" s="17">
        <v>25</v>
      </c>
      <c r="F20" s="18">
        <f t="shared" si="4"/>
        <v>6.25</v>
      </c>
      <c r="G20" s="19">
        <v>11</v>
      </c>
    </row>
    <row r="21" spans="1:7" ht="26.1" customHeight="1">
      <c r="A21" s="55"/>
      <c r="B21" s="47" t="s">
        <v>8</v>
      </c>
      <c r="C21" s="20" t="s">
        <v>4</v>
      </c>
      <c r="D21" s="21">
        <f>SUM(D22:D26)</f>
        <v>43</v>
      </c>
      <c r="E21" s="21">
        <f>SUM(E22:E26)</f>
        <v>500</v>
      </c>
      <c r="F21" s="22">
        <f t="shared" ref="F21" si="5">E21/D21</f>
        <v>11.627906976744185</v>
      </c>
      <c r="G21" s="35" t="s">
        <v>85</v>
      </c>
    </row>
    <row r="22" spans="1:7" ht="26.1" customHeight="1">
      <c r="A22" s="55"/>
      <c r="B22" s="47"/>
      <c r="C22" s="23" t="s">
        <v>11</v>
      </c>
      <c r="D22" s="17">
        <v>14</v>
      </c>
      <c r="E22" s="17">
        <v>178</v>
      </c>
      <c r="F22" s="18">
        <f t="shared" si="4"/>
        <v>12.714285714285714</v>
      </c>
      <c r="G22" s="19">
        <v>14.75</v>
      </c>
    </row>
    <row r="23" spans="1:7" ht="26.1" customHeight="1">
      <c r="A23" s="55"/>
      <c r="B23" s="47"/>
      <c r="C23" s="23" t="s">
        <v>12</v>
      </c>
      <c r="D23" s="17">
        <v>7</v>
      </c>
      <c r="E23" s="17">
        <v>103</v>
      </c>
      <c r="F23" s="18">
        <f t="shared" si="4"/>
        <v>14.714285714285714</v>
      </c>
      <c r="G23" s="19">
        <v>15.375</v>
      </c>
    </row>
    <row r="24" spans="1:7" ht="26.1" customHeight="1">
      <c r="A24" s="55"/>
      <c r="B24" s="47"/>
      <c r="C24" s="23" t="s">
        <v>13</v>
      </c>
      <c r="D24" s="17">
        <v>5</v>
      </c>
      <c r="E24" s="17">
        <v>80</v>
      </c>
      <c r="F24" s="18">
        <f t="shared" si="4"/>
        <v>16</v>
      </c>
      <c r="G24" s="19">
        <v>51</v>
      </c>
    </row>
    <row r="25" spans="1:7" ht="26.1" customHeight="1">
      <c r="A25" s="55"/>
      <c r="B25" s="47"/>
      <c r="C25" s="23" t="s">
        <v>14</v>
      </c>
      <c r="D25" s="17">
        <v>8</v>
      </c>
      <c r="E25" s="17">
        <v>85</v>
      </c>
      <c r="F25" s="18">
        <f t="shared" si="4"/>
        <v>10.625</v>
      </c>
      <c r="G25" s="19">
        <v>13.571428571428571</v>
      </c>
    </row>
    <row r="26" spans="1:7" ht="26.1" customHeight="1">
      <c r="A26" s="55"/>
      <c r="B26" s="47"/>
      <c r="C26" s="23" t="s">
        <v>15</v>
      </c>
      <c r="D26" s="17">
        <v>9</v>
      </c>
      <c r="E26" s="17">
        <v>54</v>
      </c>
      <c r="F26" s="18">
        <f t="shared" si="4"/>
        <v>6</v>
      </c>
      <c r="G26" s="19">
        <v>12.5</v>
      </c>
    </row>
    <row r="27" spans="1:7" ht="26.1" customHeight="1">
      <c r="A27" s="55"/>
      <c r="B27" s="47" t="s">
        <v>9</v>
      </c>
      <c r="C27" s="20" t="s">
        <v>4</v>
      </c>
      <c r="D27" s="21">
        <f>SUM(D28:D31)</f>
        <v>9</v>
      </c>
      <c r="E27" s="21">
        <f>SUM(E28:E31)</f>
        <v>55</v>
      </c>
      <c r="F27" s="22">
        <f t="shared" ref="F27" si="6">E27/D27</f>
        <v>6.1111111111111107</v>
      </c>
      <c r="G27" s="35" t="s">
        <v>86</v>
      </c>
    </row>
    <row r="28" spans="1:7" ht="26.1" customHeight="1">
      <c r="A28" s="55"/>
      <c r="B28" s="47"/>
      <c r="C28" s="24" t="s">
        <v>44</v>
      </c>
      <c r="D28" s="25">
        <v>3</v>
      </c>
      <c r="E28" s="25">
        <v>22</v>
      </c>
      <c r="F28" s="26">
        <f t="shared" si="4"/>
        <v>7.333333333333333</v>
      </c>
      <c r="G28" s="19">
        <v>9</v>
      </c>
    </row>
    <row r="29" spans="1:7" ht="26.1" customHeight="1">
      <c r="A29" s="55"/>
      <c r="B29" s="47"/>
      <c r="C29" s="23" t="s">
        <v>12</v>
      </c>
      <c r="D29" s="17">
        <v>2</v>
      </c>
      <c r="E29" s="17">
        <v>9</v>
      </c>
      <c r="F29" s="18">
        <f t="shared" si="4"/>
        <v>4.5</v>
      </c>
      <c r="G29" s="19">
        <v>10</v>
      </c>
    </row>
    <row r="30" spans="1:7" ht="26.1" customHeight="1">
      <c r="A30" s="55"/>
      <c r="B30" s="47"/>
      <c r="C30" s="23" t="s">
        <v>14</v>
      </c>
      <c r="D30" s="17">
        <v>2</v>
      </c>
      <c r="E30" s="17">
        <v>13</v>
      </c>
      <c r="F30" s="18">
        <f t="shared" si="4"/>
        <v>6.5</v>
      </c>
      <c r="G30" s="19">
        <v>3</v>
      </c>
    </row>
    <row r="31" spans="1:7" ht="26.1" customHeight="1">
      <c r="A31" s="55"/>
      <c r="B31" s="47"/>
      <c r="C31" s="24" t="s">
        <v>45</v>
      </c>
      <c r="D31" s="25">
        <v>2</v>
      </c>
      <c r="E31" s="25">
        <v>11</v>
      </c>
      <c r="F31" s="26">
        <f t="shared" ref="F31" si="7">E31/D31</f>
        <v>5.5</v>
      </c>
      <c r="G31" s="19">
        <v>4</v>
      </c>
    </row>
    <row r="32" spans="1:7" ht="26.1" customHeight="1">
      <c r="A32" s="55"/>
      <c r="B32" s="47" t="s">
        <v>56</v>
      </c>
      <c r="C32" s="20" t="s">
        <v>48</v>
      </c>
      <c r="D32" s="21">
        <f>SUM(D33:D37)</f>
        <v>232</v>
      </c>
      <c r="E32" s="21">
        <f>SUM(E33:E37)</f>
        <v>2695</v>
      </c>
      <c r="F32" s="22">
        <f t="shared" ref="F32:F69" si="8">E32/D32</f>
        <v>11.616379310344827</v>
      </c>
      <c r="G32" s="35">
        <v>10.820717131474103</v>
      </c>
    </row>
    <row r="33" spans="1:7" ht="26.1" customHeight="1">
      <c r="A33" s="55"/>
      <c r="B33" s="47"/>
      <c r="C33" s="23" t="s">
        <v>51</v>
      </c>
      <c r="D33" s="25">
        <v>74</v>
      </c>
      <c r="E33" s="25">
        <v>980</v>
      </c>
      <c r="F33" s="26">
        <f t="shared" ref="F33" si="9">E33/D33</f>
        <v>13.243243243243244</v>
      </c>
      <c r="G33" s="19">
        <v>11.053571428571429</v>
      </c>
    </row>
    <row r="34" spans="1:7" ht="26.1" customHeight="1">
      <c r="A34" s="55"/>
      <c r="B34" s="47"/>
      <c r="C34" s="23" t="s">
        <v>52</v>
      </c>
      <c r="D34" s="25">
        <v>58</v>
      </c>
      <c r="E34" s="25">
        <v>562</v>
      </c>
      <c r="F34" s="26">
        <f t="shared" si="8"/>
        <v>9.6896551724137936</v>
      </c>
      <c r="G34" s="19">
        <v>9.5523809523809522</v>
      </c>
    </row>
    <row r="35" spans="1:7" ht="26.1" customHeight="1">
      <c r="A35" s="55"/>
      <c r="B35" s="47"/>
      <c r="C35" s="23" t="s">
        <v>53</v>
      </c>
      <c r="D35" s="17">
        <v>6</v>
      </c>
      <c r="E35" s="17">
        <v>320</v>
      </c>
      <c r="F35" s="18">
        <f t="shared" si="8"/>
        <v>53.333333333333336</v>
      </c>
      <c r="G35" s="19">
        <v>28.222222222222221</v>
      </c>
    </row>
    <row r="36" spans="1:7" ht="26.1" customHeight="1">
      <c r="A36" s="55"/>
      <c r="B36" s="47"/>
      <c r="C36" s="23" t="s">
        <v>54</v>
      </c>
      <c r="D36" s="17">
        <v>44</v>
      </c>
      <c r="E36" s="17">
        <v>499</v>
      </c>
      <c r="F36" s="18">
        <f t="shared" si="8"/>
        <v>11.340909090909092</v>
      </c>
      <c r="G36" s="19">
        <v>7.7777777777777777</v>
      </c>
    </row>
    <row r="37" spans="1:7" ht="26.1" customHeight="1">
      <c r="A37" s="55"/>
      <c r="B37" s="47"/>
      <c r="C37" s="23" t="s">
        <v>55</v>
      </c>
      <c r="D37" s="17">
        <v>50</v>
      </c>
      <c r="E37" s="17">
        <v>334</v>
      </c>
      <c r="F37" s="18">
        <f t="shared" si="8"/>
        <v>6.68</v>
      </c>
      <c r="G37" s="19">
        <v>9.2222222222222214</v>
      </c>
    </row>
    <row r="38" spans="1:7" ht="26.1" customHeight="1">
      <c r="A38" s="55"/>
      <c r="B38" s="47" t="s">
        <v>58</v>
      </c>
      <c r="C38" s="20" t="s">
        <v>50</v>
      </c>
      <c r="D38" s="21">
        <f>SUM(D39:D43)</f>
        <v>58</v>
      </c>
      <c r="E38" s="20">
        <f>SUM(E39:E43)</f>
        <v>778</v>
      </c>
      <c r="F38" s="22">
        <f t="shared" si="8"/>
        <v>13.413793103448276</v>
      </c>
      <c r="G38" s="35">
        <v>25.464285714285715</v>
      </c>
    </row>
    <row r="39" spans="1:7" ht="26.1" customHeight="1">
      <c r="A39" s="55"/>
      <c r="B39" s="47"/>
      <c r="C39" s="23" t="s">
        <v>57</v>
      </c>
      <c r="D39" s="17">
        <v>19</v>
      </c>
      <c r="E39" s="17">
        <v>313</v>
      </c>
      <c r="F39" s="26">
        <f t="shared" si="8"/>
        <v>16.473684210526315</v>
      </c>
      <c r="G39" s="19">
        <v>33.333333333333336</v>
      </c>
    </row>
    <row r="40" spans="1:7" ht="26.1" customHeight="1">
      <c r="A40" s="55"/>
      <c r="B40" s="47"/>
      <c r="C40" s="23" t="s">
        <v>49</v>
      </c>
      <c r="D40" s="17">
        <v>14</v>
      </c>
      <c r="E40" s="17">
        <v>154</v>
      </c>
      <c r="F40" s="26">
        <f t="shared" si="8"/>
        <v>11</v>
      </c>
      <c r="G40" s="19">
        <v>21.25</v>
      </c>
    </row>
    <row r="41" spans="1:7" ht="26.1" customHeight="1">
      <c r="A41" s="55"/>
      <c r="B41" s="47"/>
      <c r="C41" s="23" t="s">
        <v>53</v>
      </c>
      <c r="D41" s="17">
        <v>2</v>
      </c>
      <c r="E41" s="17">
        <v>110</v>
      </c>
      <c r="F41" s="26">
        <f t="shared" si="8"/>
        <v>55</v>
      </c>
      <c r="G41" s="19">
        <v>54</v>
      </c>
    </row>
    <row r="42" spans="1:7" ht="26.1" customHeight="1">
      <c r="A42" s="55"/>
      <c r="B42" s="47"/>
      <c r="C42" s="23" t="s">
        <v>54</v>
      </c>
      <c r="D42" s="17">
        <v>11</v>
      </c>
      <c r="E42" s="17">
        <v>112</v>
      </c>
      <c r="F42" s="18">
        <f t="shared" si="8"/>
        <v>10.181818181818182</v>
      </c>
      <c r="G42" s="19">
        <v>17.5</v>
      </c>
    </row>
    <row r="43" spans="1:7" ht="26.1" customHeight="1">
      <c r="A43" s="55"/>
      <c r="B43" s="47"/>
      <c r="C43" s="23" t="s">
        <v>55</v>
      </c>
      <c r="D43" s="17">
        <v>12</v>
      </c>
      <c r="E43" s="17">
        <v>89</v>
      </c>
      <c r="F43" s="26">
        <f t="shared" si="8"/>
        <v>7.416666666666667</v>
      </c>
      <c r="G43" s="19">
        <v>22.5</v>
      </c>
    </row>
    <row r="44" spans="1:7" ht="26.1" customHeight="1" thickBot="1">
      <c r="A44" s="56"/>
      <c r="B44" s="62" t="s">
        <v>47</v>
      </c>
      <c r="C44" s="62"/>
      <c r="D44" s="27">
        <v>50</v>
      </c>
      <c r="E44" s="27">
        <v>319</v>
      </c>
      <c r="F44" s="38">
        <f t="shared" si="8"/>
        <v>6.38</v>
      </c>
      <c r="G44" s="39" t="s">
        <v>88</v>
      </c>
    </row>
    <row r="45" spans="1:7" s="5" customFormat="1" ht="26.1" customHeight="1">
      <c r="A45" s="49" t="s">
        <v>82</v>
      </c>
      <c r="B45" s="50"/>
      <c r="C45" s="50"/>
      <c r="D45" s="13">
        <f>D46+D47+D50+D53+D60+D67+D70+D76+D81</f>
        <v>44</v>
      </c>
      <c r="E45" s="13">
        <f>E46+E47+E50+E53+E60+E67+E70+E76+E81</f>
        <v>786</v>
      </c>
      <c r="F45" s="14">
        <f>E45/D45</f>
        <v>17.863636363636363</v>
      </c>
      <c r="G45" s="12" t="s">
        <v>95</v>
      </c>
    </row>
    <row r="46" spans="1:7" ht="26.1" customHeight="1">
      <c r="A46" s="41" t="s">
        <v>72</v>
      </c>
      <c r="B46" s="28" t="s">
        <v>73</v>
      </c>
      <c r="C46" s="20" t="s">
        <v>74</v>
      </c>
      <c r="D46" s="21">
        <v>1</v>
      </c>
      <c r="E46" s="21">
        <v>6</v>
      </c>
      <c r="F46" s="22">
        <f t="shared" si="8"/>
        <v>6</v>
      </c>
      <c r="G46" s="40" t="s">
        <v>62</v>
      </c>
    </row>
    <row r="47" spans="1:7" ht="26.1" customHeight="1">
      <c r="A47" s="51" t="s">
        <v>75</v>
      </c>
      <c r="B47" s="47" t="s">
        <v>97</v>
      </c>
      <c r="C47" s="20" t="s">
        <v>61</v>
      </c>
      <c r="D47" s="21">
        <f>SUM(D48:D49)</f>
        <v>2</v>
      </c>
      <c r="E47" s="21">
        <f>SUM(E48:E49)</f>
        <v>31</v>
      </c>
      <c r="F47" s="22">
        <f>E47/D47</f>
        <v>15.5</v>
      </c>
      <c r="G47" s="53" t="s">
        <v>62</v>
      </c>
    </row>
    <row r="48" spans="1:7" ht="26.1" customHeight="1">
      <c r="A48" s="51"/>
      <c r="B48" s="47"/>
      <c r="C48" s="23" t="s">
        <v>60</v>
      </c>
      <c r="D48" s="25">
        <v>1</v>
      </c>
      <c r="E48" s="25">
        <v>11</v>
      </c>
      <c r="F48" s="14">
        <f t="shared" si="8"/>
        <v>11</v>
      </c>
      <c r="G48" s="53"/>
    </row>
    <row r="49" spans="1:7" ht="26.1" customHeight="1">
      <c r="A49" s="51"/>
      <c r="B49" s="47"/>
      <c r="C49" s="23" t="s">
        <v>63</v>
      </c>
      <c r="D49" s="25">
        <v>1</v>
      </c>
      <c r="E49" s="25">
        <v>20</v>
      </c>
      <c r="F49" s="14">
        <f t="shared" si="8"/>
        <v>20</v>
      </c>
      <c r="G49" s="53"/>
    </row>
    <row r="50" spans="1:7" ht="26.1" customHeight="1">
      <c r="A50" s="51" t="s">
        <v>90</v>
      </c>
      <c r="B50" s="58" t="s">
        <v>97</v>
      </c>
      <c r="C50" s="20" t="s">
        <v>61</v>
      </c>
      <c r="D50" s="21">
        <f>SUM(D51:D52)</f>
        <v>3</v>
      </c>
      <c r="E50" s="21">
        <f>SUM(E51:E52)</f>
        <v>19</v>
      </c>
      <c r="F50" s="22">
        <f t="shared" si="8"/>
        <v>6.333333333333333</v>
      </c>
      <c r="G50" s="53">
        <v>9.5</v>
      </c>
    </row>
    <row r="51" spans="1:7" ht="26.1" customHeight="1">
      <c r="A51" s="51"/>
      <c r="B51" s="58"/>
      <c r="C51" s="23" t="s">
        <v>60</v>
      </c>
      <c r="D51" s="17">
        <v>1</v>
      </c>
      <c r="E51" s="17">
        <v>8</v>
      </c>
      <c r="F51" s="14">
        <f t="shared" si="8"/>
        <v>8</v>
      </c>
      <c r="G51" s="53"/>
    </row>
    <row r="52" spans="1:7" ht="26.1" customHeight="1">
      <c r="A52" s="51"/>
      <c r="B52" s="58"/>
      <c r="C52" s="29" t="s">
        <v>63</v>
      </c>
      <c r="D52" s="30">
        <v>2</v>
      </c>
      <c r="E52" s="17">
        <v>11</v>
      </c>
      <c r="F52" s="14">
        <f t="shared" si="8"/>
        <v>5.5</v>
      </c>
      <c r="G52" s="53"/>
    </row>
    <row r="53" spans="1:7" ht="26.1" customHeight="1">
      <c r="A53" s="51"/>
      <c r="B53" s="58" t="s">
        <v>98</v>
      </c>
      <c r="C53" s="20" t="s">
        <v>61</v>
      </c>
      <c r="D53" s="21">
        <f>SUM(D54:D59)</f>
        <v>10</v>
      </c>
      <c r="E53" s="21">
        <f>SUM(E54:E59)</f>
        <v>46</v>
      </c>
      <c r="F53" s="22">
        <f t="shared" si="8"/>
        <v>4.5999999999999996</v>
      </c>
      <c r="G53" s="53">
        <v>13.454545454545455</v>
      </c>
    </row>
    <row r="54" spans="1:7" ht="26.1" customHeight="1">
      <c r="A54" s="51"/>
      <c r="B54" s="58"/>
      <c r="C54" s="31" t="s">
        <v>64</v>
      </c>
      <c r="D54" s="30">
        <v>2</v>
      </c>
      <c r="E54" s="30">
        <v>3</v>
      </c>
      <c r="F54" s="14">
        <f t="shared" si="8"/>
        <v>1.5</v>
      </c>
      <c r="G54" s="53"/>
    </row>
    <row r="55" spans="1:7" ht="26.1" customHeight="1">
      <c r="A55" s="51"/>
      <c r="B55" s="58"/>
      <c r="C55" s="31" t="s">
        <v>65</v>
      </c>
      <c r="D55" s="30">
        <v>2</v>
      </c>
      <c r="E55" s="30">
        <v>17</v>
      </c>
      <c r="F55" s="14">
        <f t="shared" si="8"/>
        <v>8.5</v>
      </c>
      <c r="G55" s="53"/>
    </row>
    <row r="56" spans="1:7" ht="26.1" customHeight="1">
      <c r="A56" s="51"/>
      <c r="B56" s="58"/>
      <c r="C56" s="31" t="s">
        <v>60</v>
      </c>
      <c r="D56" s="30">
        <v>2</v>
      </c>
      <c r="E56" s="30">
        <v>11</v>
      </c>
      <c r="F56" s="14">
        <f t="shared" si="8"/>
        <v>5.5</v>
      </c>
      <c r="G56" s="53"/>
    </row>
    <row r="57" spans="1:7" ht="26.1" customHeight="1">
      <c r="A57" s="51"/>
      <c r="B57" s="58"/>
      <c r="C57" s="31" t="s">
        <v>63</v>
      </c>
      <c r="D57" s="30">
        <v>2</v>
      </c>
      <c r="E57" s="30">
        <v>7</v>
      </c>
      <c r="F57" s="14">
        <f t="shared" si="8"/>
        <v>3.5</v>
      </c>
      <c r="G57" s="53"/>
    </row>
    <row r="58" spans="1:7" ht="26.1" customHeight="1">
      <c r="A58" s="51"/>
      <c r="B58" s="58"/>
      <c r="C58" s="31" t="s">
        <v>66</v>
      </c>
      <c r="D58" s="30">
        <v>1</v>
      </c>
      <c r="E58" s="30">
        <v>5</v>
      </c>
      <c r="F58" s="14">
        <f t="shared" si="8"/>
        <v>5</v>
      </c>
      <c r="G58" s="53"/>
    </row>
    <row r="59" spans="1:7" ht="26.1" customHeight="1">
      <c r="A59" s="51"/>
      <c r="B59" s="58"/>
      <c r="C59" s="31" t="s">
        <v>76</v>
      </c>
      <c r="D59" s="30">
        <v>1</v>
      </c>
      <c r="E59" s="30">
        <v>3</v>
      </c>
      <c r="F59" s="14">
        <f t="shared" si="8"/>
        <v>3</v>
      </c>
      <c r="G59" s="53"/>
    </row>
    <row r="60" spans="1:7" ht="26.1" customHeight="1">
      <c r="A60" s="51"/>
      <c r="B60" s="58" t="s">
        <v>99</v>
      </c>
      <c r="C60" s="20" t="s">
        <v>61</v>
      </c>
      <c r="D60" s="20">
        <f>SUM(D61:D66)</f>
        <v>7</v>
      </c>
      <c r="E60" s="20">
        <f>SUM(E61:E66)</f>
        <v>61</v>
      </c>
      <c r="F60" s="22">
        <f t="shared" si="8"/>
        <v>8.7142857142857135</v>
      </c>
      <c r="G60" s="53">
        <v>11.76923076923077</v>
      </c>
    </row>
    <row r="61" spans="1:7" ht="26.1" customHeight="1">
      <c r="A61" s="51"/>
      <c r="B61" s="58"/>
      <c r="C61" s="31" t="s">
        <v>64</v>
      </c>
      <c r="D61" s="31">
        <v>1</v>
      </c>
      <c r="E61" s="31">
        <v>10</v>
      </c>
      <c r="F61" s="14">
        <f t="shared" si="8"/>
        <v>10</v>
      </c>
      <c r="G61" s="53"/>
    </row>
    <row r="62" spans="1:7" ht="26.1" customHeight="1">
      <c r="A62" s="51"/>
      <c r="B62" s="58"/>
      <c r="C62" s="31" t="s">
        <v>65</v>
      </c>
      <c r="D62" s="31">
        <v>1</v>
      </c>
      <c r="E62" s="31">
        <v>6</v>
      </c>
      <c r="F62" s="14">
        <f t="shared" si="8"/>
        <v>6</v>
      </c>
      <c r="G62" s="53"/>
    </row>
    <row r="63" spans="1:7" ht="26.1" customHeight="1">
      <c r="A63" s="51"/>
      <c r="B63" s="58"/>
      <c r="C63" s="31" t="s">
        <v>60</v>
      </c>
      <c r="D63" s="31">
        <v>2</v>
      </c>
      <c r="E63" s="31">
        <v>21</v>
      </c>
      <c r="F63" s="14">
        <f t="shared" si="8"/>
        <v>10.5</v>
      </c>
      <c r="G63" s="53"/>
    </row>
    <row r="64" spans="1:7" ht="26.1" customHeight="1">
      <c r="A64" s="51"/>
      <c r="B64" s="58"/>
      <c r="C64" s="31" t="s">
        <v>63</v>
      </c>
      <c r="D64" s="31">
        <v>1</v>
      </c>
      <c r="E64" s="31">
        <v>14</v>
      </c>
      <c r="F64" s="14">
        <f t="shared" si="8"/>
        <v>14</v>
      </c>
      <c r="G64" s="53"/>
    </row>
    <row r="65" spans="1:7" ht="26.1" customHeight="1">
      <c r="A65" s="51"/>
      <c r="B65" s="58"/>
      <c r="C65" s="31" t="s">
        <v>66</v>
      </c>
      <c r="D65" s="31">
        <v>1</v>
      </c>
      <c r="E65" s="31">
        <v>8</v>
      </c>
      <c r="F65" s="14">
        <f t="shared" si="8"/>
        <v>8</v>
      </c>
      <c r="G65" s="53"/>
    </row>
    <row r="66" spans="1:7" ht="26.1" customHeight="1">
      <c r="A66" s="51"/>
      <c r="B66" s="58"/>
      <c r="C66" s="31" t="s">
        <v>67</v>
      </c>
      <c r="D66" s="31">
        <v>1</v>
      </c>
      <c r="E66" s="31">
        <v>2</v>
      </c>
      <c r="F66" s="14">
        <f t="shared" si="8"/>
        <v>2</v>
      </c>
      <c r="G66" s="53"/>
    </row>
    <row r="67" spans="1:7" ht="26.1" customHeight="1">
      <c r="A67" s="51"/>
      <c r="B67" s="58" t="s">
        <v>100</v>
      </c>
      <c r="C67" s="20" t="s">
        <v>61</v>
      </c>
      <c r="D67" s="20">
        <f>SUM(D68:D69)</f>
        <v>4</v>
      </c>
      <c r="E67" s="20">
        <f>SUM(E68:E69)</f>
        <v>59</v>
      </c>
      <c r="F67" s="22">
        <f t="shared" si="8"/>
        <v>14.75</v>
      </c>
      <c r="G67" s="53" t="s">
        <v>91</v>
      </c>
    </row>
    <row r="68" spans="1:7" ht="26.1" customHeight="1">
      <c r="A68" s="51"/>
      <c r="B68" s="58"/>
      <c r="C68" s="31" t="s">
        <v>60</v>
      </c>
      <c r="D68" s="31">
        <v>1</v>
      </c>
      <c r="E68" s="31">
        <v>21</v>
      </c>
      <c r="F68" s="14">
        <f t="shared" si="8"/>
        <v>21</v>
      </c>
      <c r="G68" s="53"/>
    </row>
    <row r="69" spans="1:7" ht="26.1" customHeight="1">
      <c r="A69" s="51"/>
      <c r="B69" s="58"/>
      <c r="C69" s="31" t="s">
        <v>67</v>
      </c>
      <c r="D69" s="31">
        <v>3</v>
      </c>
      <c r="E69" s="31">
        <v>38</v>
      </c>
      <c r="F69" s="14">
        <f t="shared" si="8"/>
        <v>12.666666666666666</v>
      </c>
      <c r="G69" s="53"/>
    </row>
    <row r="70" spans="1:7" ht="26.1" customHeight="1">
      <c r="A70" s="51"/>
      <c r="B70" s="58" t="s">
        <v>78</v>
      </c>
      <c r="C70" s="20" t="s">
        <v>61</v>
      </c>
      <c r="D70" s="21">
        <f>SUM(D71:D75)</f>
        <v>6</v>
      </c>
      <c r="E70" s="21">
        <f>SUM(E71:E75)</f>
        <v>81</v>
      </c>
      <c r="F70" s="22">
        <f t="shared" ref="F70:F75" si="10">E70/D70</f>
        <v>13.5</v>
      </c>
      <c r="G70" s="53" t="s">
        <v>93</v>
      </c>
    </row>
    <row r="71" spans="1:7" ht="26.1" customHeight="1">
      <c r="A71" s="51"/>
      <c r="B71" s="58"/>
      <c r="C71" s="31" t="s">
        <v>77</v>
      </c>
      <c r="D71" s="30">
        <v>1</v>
      </c>
      <c r="E71" s="30">
        <v>19</v>
      </c>
      <c r="F71" s="14">
        <f t="shared" si="10"/>
        <v>19</v>
      </c>
      <c r="G71" s="53"/>
    </row>
    <row r="72" spans="1:7" ht="26.1" customHeight="1">
      <c r="A72" s="51"/>
      <c r="B72" s="58"/>
      <c r="C72" s="31" t="s">
        <v>64</v>
      </c>
      <c r="D72" s="30">
        <v>1</v>
      </c>
      <c r="E72" s="30">
        <v>11</v>
      </c>
      <c r="F72" s="14">
        <f t="shared" si="10"/>
        <v>11</v>
      </c>
      <c r="G72" s="53"/>
    </row>
    <row r="73" spans="1:7" ht="26.1" customHeight="1">
      <c r="A73" s="51"/>
      <c r="B73" s="58"/>
      <c r="C73" s="31" t="s">
        <v>60</v>
      </c>
      <c r="D73" s="30">
        <v>2</v>
      </c>
      <c r="E73" s="30">
        <v>18</v>
      </c>
      <c r="F73" s="14">
        <f t="shared" si="10"/>
        <v>9</v>
      </c>
      <c r="G73" s="53"/>
    </row>
    <row r="74" spans="1:7" ht="26.1" customHeight="1">
      <c r="A74" s="51"/>
      <c r="B74" s="58"/>
      <c r="C74" s="31" t="s">
        <v>63</v>
      </c>
      <c r="D74" s="30">
        <v>1</v>
      </c>
      <c r="E74" s="30">
        <v>21</v>
      </c>
      <c r="F74" s="14">
        <f t="shared" si="10"/>
        <v>21</v>
      </c>
      <c r="G74" s="53"/>
    </row>
    <row r="75" spans="1:7" ht="26.1" customHeight="1">
      <c r="A75" s="51"/>
      <c r="B75" s="58"/>
      <c r="C75" s="31" t="s">
        <v>66</v>
      </c>
      <c r="D75" s="30">
        <v>1</v>
      </c>
      <c r="E75" s="30">
        <v>12</v>
      </c>
      <c r="F75" s="14">
        <f t="shared" si="10"/>
        <v>12</v>
      </c>
      <c r="G75" s="53"/>
    </row>
    <row r="76" spans="1:7" ht="26.1" customHeight="1">
      <c r="A76" s="51"/>
      <c r="B76" s="57" t="s">
        <v>79</v>
      </c>
      <c r="C76" s="20" t="s">
        <v>61</v>
      </c>
      <c r="D76" s="21">
        <f>SUM(D77:D80)</f>
        <v>6</v>
      </c>
      <c r="E76" s="21">
        <f>SUM(E77:E80)</f>
        <v>435</v>
      </c>
      <c r="F76" s="22">
        <f t="shared" ref="F76:F80" si="11">E76/D76</f>
        <v>72.5</v>
      </c>
      <c r="G76" s="53" t="s">
        <v>94</v>
      </c>
    </row>
    <row r="77" spans="1:7" ht="26.1" customHeight="1">
      <c r="A77" s="51"/>
      <c r="B77" s="58"/>
      <c r="C77" s="31" t="s">
        <v>64</v>
      </c>
      <c r="D77" s="30">
        <v>1</v>
      </c>
      <c r="E77" s="30">
        <v>62</v>
      </c>
      <c r="F77" s="14">
        <f t="shared" si="11"/>
        <v>62</v>
      </c>
      <c r="G77" s="53"/>
    </row>
    <row r="78" spans="1:7" ht="26.1" customHeight="1">
      <c r="A78" s="51"/>
      <c r="B78" s="58"/>
      <c r="C78" s="31" t="s">
        <v>60</v>
      </c>
      <c r="D78" s="30">
        <v>2</v>
      </c>
      <c r="E78" s="30">
        <v>137</v>
      </c>
      <c r="F78" s="14">
        <f t="shared" si="11"/>
        <v>68.5</v>
      </c>
      <c r="G78" s="53"/>
    </row>
    <row r="79" spans="1:7" ht="26.1" customHeight="1">
      <c r="A79" s="51"/>
      <c r="B79" s="58"/>
      <c r="C79" s="31" t="s">
        <v>63</v>
      </c>
      <c r="D79" s="30">
        <v>2</v>
      </c>
      <c r="E79" s="30">
        <v>176</v>
      </c>
      <c r="F79" s="14">
        <f t="shared" si="11"/>
        <v>88</v>
      </c>
      <c r="G79" s="53"/>
    </row>
    <row r="80" spans="1:7" ht="26.1" customHeight="1">
      <c r="A80" s="51"/>
      <c r="B80" s="58"/>
      <c r="C80" s="31" t="s">
        <v>66</v>
      </c>
      <c r="D80" s="30">
        <v>1</v>
      </c>
      <c r="E80" s="30">
        <v>60</v>
      </c>
      <c r="F80" s="14">
        <f t="shared" si="11"/>
        <v>60</v>
      </c>
      <c r="G80" s="53"/>
    </row>
    <row r="81" spans="1:7" ht="26.1" customHeight="1">
      <c r="A81" s="51"/>
      <c r="B81" s="57" t="s">
        <v>80</v>
      </c>
      <c r="C81" s="20" t="s">
        <v>61</v>
      </c>
      <c r="D81" s="21">
        <f>SUM(D82:D84)</f>
        <v>5</v>
      </c>
      <c r="E81" s="21">
        <f>SUM(E82:E84)</f>
        <v>48</v>
      </c>
      <c r="F81" s="22">
        <f t="shared" ref="F81:F84" si="12">E81/D81</f>
        <v>9.6</v>
      </c>
      <c r="G81" s="60" t="s">
        <v>92</v>
      </c>
    </row>
    <row r="82" spans="1:7" ht="26.1" customHeight="1">
      <c r="A82" s="51"/>
      <c r="B82" s="58"/>
      <c r="C82" s="31" t="s">
        <v>60</v>
      </c>
      <c r="D82" s="30">
        <v>3</v>
      </c>
      <c r="E82" s="30">
        <v>24</v>
      </c>
      <c r="F82" s="14">
        <f t="shared" si="12"/>
        <v>8</v>
      </c>
      <c r="G82" s="60"/>
    </row>
    <row r="83" spans="1:7" ht="26.1" customHeight="1">
      <c r="A83" s="51"/>
      <c r="B83" s="58"/>
      <c r="C83" s="31" t="s">
        <v>63</v>
      </c>
      <c r="D83" s="30">
        <v>1</v>
      </c>
      <c r="E83" s="30">
        <v>19</v>
      </c>
      <c r="F83" s="14">
        <f t="shared" si="12"/>
        <v>19</v>
      </c>
      <c r="G83" s="60"/>
    </row>
    <row r="84" spans="1:7" ht="26.1" customHeight="1" thickBot="1">
      <c r="A84" s="52"/>
      <c r="B84" s="59"/>
      <c r="C84" s="32" t="s">
        <v>66</v>
      </c>
      <c r="D84" s="33">
        <v>1</v>
      </c>
      <c r="E84" s="33">
        <v>5</v>
      </c>
      <c r="F84" s="34">
        <f t="shared" si="12"/>
        <v>5</v>
      </c>
      <c r="G84" s="61"/>
    </row>
  </sheetData>
  <mergeCells count="34">
    <mergeCell ref="B60:B66"/>
    <mergeCell ref="G60:G66"/>
    <mergeCell ref="B67:B69"/>
    <mergeCell ref="G67:G69"/>
    <mergeCell ref="G53:G59"/>
    <mergeCell ref="B50:B52"/>
    <mergeCell ref="G50:G52"/>
    <mergeCell ref="B32:B37"/>
    <mergeCell ref="B38:B43"/>
    <mergeCell ref="B47:B49"/>
    <mergeCell ref="B44:C44"/>
    <mergeCell ref="A50:A84"/>
    <mergeCell ref="G47:G49"/>
    <mergeCell ref="A9:A44"/>
    <mergeCell ref="B15:B20"/>
    <mergeCell ref="B21:B26"/>
    <mergeCell ref="B27:B31"/>
    <mergeCell ref="B81:B84"/>
    <mergeCell ref="G81:G84"/>
    <mergeCell ref="A45:C45"/>
    <mergeCell ref="B53:B59"/>
    <mergeCell ref="B70:B75"/>
    <mergeCell ref="G70:G75"/>
    <mergeCell ref="B76:B80"/>
    <mergeCell ref="G76:G80"/>
    <mergeCell ref="A47:A49"/>
    <mergeCell ref="B9:B14"/>
    <mergeCell ref="A1:G1"/>
    <mergeCell ref="A3:G3"/>
    <mergeCell ref="A5:C5"/>
    <mergeCell ref="A2:G2"/>
    <mergeCell ref="B8:C8"/>
    <mergeCell ref="B7:C7"/>
    <mergeCell ref="A6:C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="85" zoomScaleNormal="85" workbookViewId="0">
      <selection activeCell="H52" sqref="H52"/>
    </sheetView>
  </sheetViews>
  <sheetFormatPr defaultRowHeight="16.5"/>
  <cols>
    <col min="2" max="2" width="31.5" customWidth="1"/>
  </cols>
  <sheetData>
    <row r="1" spans="1:6">
      <c r="A1" s="2" t="s">
        <v>16</v>
      </c>
      <c r="B1" s="2" t="s">
        <v>17</v>
      </c>
      <c r="C1" s="2" t="s">
        <v>18</v>
      </c>
      <c r="D1" s="2" t="s">
        <v>19</v>
      </c>
      <c r="E1" s="2" t="s">
        <v>20</v>
      </c>
    </row>
    <row r="2" spans="1:6">
      <c r="A2" s="64"/>
      <c r="B2" s="63" t="s">
        <v>31</v>
      </c>
      <c r="C2" s="2" t="s">
        <v>25</v>
      </c>
      <c r="D2" s="3">
        <v>51</v>
      </c>
      <c r="E2" s="63">
        <f>SUM(D2:D6)</f>
        <v>201</v>
      </c>
      <c r="F2" s="4"/>
    </row>
    <row r="3" spans="1:6">
      <c r="A3" s="65"/>
      <c r="B3" s="63"/>
      <c r="C3" s="2" t="s">
        <v>29</v>
      </c>
      <c r="D3" s="3">
        <v>54</v>
      </c>
      <c r="E3" s="63"/>
      <c r="F3" s="4"/>
    </row>
    <row r="4" spans="1:6">
      <c r="A4" s="65"/>
      <c r="B4" s="63"/>
      <c r="C4" s="2" t="s">
        <v>22</v>
      </c>
      <c r="D4" s="3">
        <v>29</v>
      </c>
      <c r="E4" s="63"/>
      <c r="F4" s="4"/>
    </row>
    <row r="5" spans="1:6">
      <c r="A5" s="65"/>
      <c r="B5" s="63"/>
      <c r="C5" s="2" t="s">
        <v>30</v>
      </c>
      <c r="D5" s="3">
        <v>22</v>
      </c>
      <c r="E5" s="63"/>
      <c r="F5" s="4"/>
    </row>
    <row r="6" spans="1:6">
      <c r="A6" s="65"/>
      <c r="B6" s="63"/>
      <c r="C6" s="2" t="s">
        <v>27</v>
      </c>
      <c r="D6" s="3">
        <v>45</v>
      </c>
      <c r="E6" s="63"/>
      <c r="F6" s="4"/>
    </row>
    <row r="7" spans="1:6">
      <c r="A7" s="65"/>
      <c r="B7" s="63" t="s">
        <v>32</v>
      </c>
      <c r="C7" s="2" t="s">
        <v>24</v>
      </c>
      <c r="D7" s="3">
        <v>27</v>
      </c>
      <c r="E7" s="63">
        <f t="shared" ref="E7" si="0">SUM(D7:D11)</f>
        <v>79</v>
      </c>
      <c r="F7" s="4"/>
    </row>
    <row r="8" spans="1:6">
      <c r="A8" s="65"/>
      <c r="B8" s="63"/>
      <c r="C8" s="2" t="s">
        <v>28</v>
      </c>
      <c r="D8" s="3">
        <v>21</v>
      </c>
      <c r="E8" s="63"/>
      <c r="F8" s="4"/>
    </row>
    <row r="9" spans="1:6">
      <c r="A9" s="65"/>
      <c r="B9" s="63"/>
      <c r="C9" s="2" t="s">
        <v>21</v>
      </c>
      <c r="D9" s="3">
        <v>10</v>
      </c>
      <c r="E9" s="63"/>
      <c r="F9" s="4"/>
    </row>
    <row r="10" spans="1:6">
      <c r="A10" s="65"/>
      <c r="B10" s="63"/>
      <c r="C10" s="2" t="s">
        <v>23</v>
      </c>
      <c r="D10" s="3">
        <v>9</v>
      </c>
      <c r="E10" s="63"/>
      <c r="F10" s="4"/>
    </row>
    <row r="11" spans="1:6">
      <c r="A11" s="65"/>
      <c r="B11" s="63"/>
      <c r="C11" s="2" t="s">
        <v>26</v>
      </c>
      <c r="D11" s="3">
        <v>12</v>
      </c>
      <c r="E11" s="63"/>
      <c r="F11" s="4"/>
    </row>
    <row r="12" spans="1:6">
      <c r="A12" s="65"/>
      <c r="B12" s="63" t="s">
        <v>33</v>
      </c>
      <c r="C12" s="2" t="s">
        <v>24</v>
      </c>
      <c r="D12" s="3">
        <v>38</v>
      </c>
      <c r="E12" s="63">
        <f t="shared" ref="E12" si="1">SUM(D12:D16)</f>
        <v>151</v>
      </c>
      <c r="F12" s="4"/>
    </row>
    <row r="13" spans="1:6">
      <c r="A13" s="65"/>
      <c r="B13" s="63"/>
      <c r="C13" s="2" t="s">
        <v>28</v>
      </c>
      <c r="D13" s="3">
        <v>53</v>
      </c>
      <c r="E13" s="63"/>
      <c r="F13" s="4"/>
    </row>
    <row r="14" spans="1:6">
      <c r="A14" s="65"/>
      <c r="B14" s="63"/>
      <c r="C14" s="2" t="s">
        <v>21</v>
      </c>
      <c r="D14" s="3">
        <v>22</v>
      </c>
      <c r="E14" s="63"/>
      <c r="F14" s="4"/>
    </row>
    <row r="15" spans="1:6">
      <c r="A15" s="65"/>
      <c r="B15" s="63"/>
      <c r="C15" s="2" t="s">
        <v>23</v>
      </c>
      <c r="D15" s="3">
        <v>23</v>
      </c>
      <c r="E15" s="63"/>
      <c r="F15" s="4"/>
    </row>
    <row r="16" spans="1:6">
      <c r="A16" s="65"/>
      <c r="B16" s="63"/>
      <c r="C16" s="2" t="s">
        <v>26</v>
      </c>
      <c r="D16" s="3">
        <v>15</v>
      </c>
      <c r="E16" s="63"/>
      <c r="F16" s="4"/>
    </row>
    <row r="17" spans="1:6">
      <c r="A17" s="65"/>
      <c r="B17" s="63" t="s">
        <v>34</v>
      </c>
      <c r="C17" s="2" t="s">
        <v>24</v>
      </c>
      <c r="D17" s="3">
        <v>8</v>
      </c>
      <c r="E17" s="63">
        <f t="shared" ref="E17" si="2">SUM(D17:D21)</f>
        <v>34</v>
      </c>
      <c r="F17" s="4"/>
    </row>
    <row r="18" spans="1:6">
      <c r="A18" s="65"/>
      <c r="B18" s="63"/>
      <c r="C18" s="2" t="s">
        <v>28</v>
      </c>
      <c r="D18" s="3">
        <v>7</v>
      </c>
      <c r="E18" s="63"/>
      <c r="F18" s="4"/>
    </row>
    <row r="19" spans="1:6">
      <c r="A19" s="65"/>
      <c r="B19" s="63"/>
      <c r="C19" s="2" t="s">
        <v>21</v>
      </c>
      <c r="D19" s="3">
        <v>9</v>
      </c>
      <c r="E19" s="63"/>
      <c r="F19" s="4"/>
    </row>
    <row r="20" spans="1:6">
      <c r="A20" s="65"/>
      <c r="B20" s="63"/>
      <c r="C20" s="2" t="s">
        <v>23</v>
      </c>
      <c r="D20" s="3">
        <v>7</v>
      </c>
      <c r="E20" s="63"/>
      <c r="F20" s="4"/>
    </row>
    <row r="21" spans="1:6">
      <c r="A21" s="65"/>
      <c r="B21" s="63"/>
      <c r="C21" s="2" t="s">
        <v>26</v>
      </c>
      <c r="D21" s="3">
        <v>3</v>
      </c>
      <c r="E21" s="63"/>
      <c r="F21" s="4"/>
    </row>
    <row r="22" spans="1:6">
      <c r="A22" s="65"/>
      <c r="B22" s="63" t="s">
        <v>35</v>
      </c>
      <c r="C22" s="2" t="s">
        <v>24</v>
      </c>
      <c r="D22" s="3">
        <v>179</v>
      </c>
      <c r="E22" s="63">
        <f t="shared" ref="E22" si="3">SUM(D22:D26)</f>
        <v>631</v>
      </c>
      <c r="F22" s="4"/>
    </row>
    <row r="23" spans="1:6">
      <c r="A23" s="65"/>
      <c r="B23" s="63"/>
      <c r="C23" s="2" t="s">
        <v>28</v>
      </c>
      <c r="D23" s="3">
        <v>167</v>
      </c>
      <c r="E23" s="63"/>
      <c r="F23" s="4"/>
    </row>
    <row r="24" spans="1:6">
      <c r="A24" s="65"/>
      <c r="B24" s="63"/>
      <c r="C24" s="2" t="s">
        <v>21</v>
      </c>
      <c r="D24" s="3">
        <v>108</v>
      </c>
      <c r="E24" s="63"/>
      <c r="F24" s="4"/>
    </row>
    <row r="25" spans="1:6">
      <c r="A25" s="65"/>
      <c r="B25" s="63"/>
      <c r="C25" s="2" t="s">
        <v>23</v>
      </c>
      <c r="D25" s="3">
        <v>104</v>
      </c>
      <c r="E25" s="63"/>
      <c r="F25" s="4"/>
    </row>
    <row r="26" spans="1:6">
      <c r="A26" s="65"/>
      <c r="B26" s="63"/>
      <c r="C26" s="2" t="s">
        <v>26</v>
      </c>
      <c r="D26" s="3">
        <v>73</v>
      </c>
      <c r="E26" s="63"/>
      <c r="F26" s="4"/>
    </row>
    <row r="27" spans="1:6">
      <c r="A27" s="65"/>
      <c r="B27" s="63" t="s">
        <v>36</v>
      </c>
      <c r="C27" s="2" t="s">
        <v>24</v>
      </c>
      <c r="D27" s="3">
        <v>79</v>
      </c>
      <c r="E27" s="63">
        <f t="shared" ref="E27" si="4">SUM(D27:D31)</f>
        <v>257</v>
      </c>
      <c r="F27" s="4"/>
    </row>
    <row r="28" spans="1:6">
      <c r="A28" s="65"/>
      <c r="B28" s="63"/>
      <c r="C28" s="2" t="s">
        <v>28</v>
      </c>
      <c r="D28" s="3">
        <v>70</v>
      </c>
      <c r="E28" s="63"/>
      <c r="F28" s="4"/>
    </row>
    <row r="29" spans="1:6">
      <c r="A29" s="65"/>
      <c r="B29" s="63"/>
      <c r="C29" s="2" t="s">
        <v>21</v>
      </c>
      <c r="D29" s="3">
        <v>35</v>
      </c>
      <c r="E29" s="63"/>
      <c r="F29" s="4"/>
    </row>
    <row r="30" spans="1:6">
      <c r="A30" s="65"/>
      <c r="B30" s="63"/>
      <c r="C30" s="2" t="s">
        <v>23</v>
      </c>
      <c r="D30" s="3">
        <v>43</v>
      </c>
      <c r="E30" s="63"/>
      <c r="F30" s="4"/>
    </row>
    <row r="31" spans="1:6">
      <c r="A31" s="65"/>
      <c r="B31" s="63"/>
      <c r="C31" s="2" t="s">
        <v>26</v>
      </c>
      <c r="D31" s="3">
        <v>30</v>
      </c>
      <c r="E31" s="63"/>
      <c r="F31" s="4"/>
    </row>
    <row r="32" spans="1:6">
      <c r="A32" s="65"/>
      <c r="B32" s="63" t="s">
        <v>37</v>
      </c>
      <c r="C32" s="2" t="s">
        <v>24</v>
      </c>
      <c r="D32" s="3">
        <v>34</v>
      </c>
      <c r="E32" s="63">
        <f t="shared" ref="E32" si="5">SUM(D32:D36)</f>
        <v>113</v>
      </c>
      <c r="F32" s="4"/>
    </row>
    <row r="33" spans="1:6">
      <c r="A33" s="65"/>
      <c r="B33" s="63"/>
      <c r="C33" s="2" t="s">
        <v>28</v>
      </c>
      <c r="D33" s="3">
        <v>27</v>
      </c>
      <c r="E33" s="63"/>
      <c r="F33" s="4"/>
    </row>
    <row r="34" spans="1:6">
      <c r="A34" s="65"/>
      <c r="B34" s="63"/>
      <c r="C34" s="2" t="s">
        <v>21</v>
      </c>
      <c r="D34" s="3">
        <v>24</v>
      </c>
      <c r="E34" s="63"/>
      <c r="F34" s="4"/>
    </row>
    <row r="35" spans="1:6">
      <c r="A35" s="65"/>
      <c r="B35" s="63"/>
      <c r="C35" s="2" t="s">
        <v>23</v>
      </c>
      <c r="D35" s="3">
        <v>15</v>
      </c>
      <c r="E35" s="63"/>
      <c r="F35" s="4"/>
    </row>
    <row r="36" spans="1:6">
      <c r="A36" s="65"/>
      <c r="B36" s="63"/>
      <c r="C36" s="2" t="s">
        <v>26</v>
      </c>
      <c r="D36" s="3">
        <v>13</v>
      </c>
      <c r="E36" s="63"/>
      <c r="F36" s="4"/>
    </row>
    <row r="37" spans="1:6">
      <c r="A37" s="65"/>
      <c r="B37" s="64" t="s">
        <v>42</v>
      </c>
      <c r="C37" s="2" t="s">
        <v>24</v>
      </c>
      <c r="D37" s="3">
        <v>1</v>
      </c>
      <c r="E37" s="64">
        <f>SUM(D37:D41)</f>
        <v>3</v>
      </c>
    </row>
    <row r="38" spans="1:6">
      <c r="A38" s="65"/>
      <c r="B38" s="65"/>
      <c r="C38" s="2" t="s">
        <v>28</v>
      </c>
      <c r="D38" s="3">
        <v>0</v>
      </c>
      <c r="E38" s="65"/>
    </row>
    <row r="39" spans="1:6">
      <c r="A39" s="65"/>
      <c r="B39" s="65"/>
      <c r="C39" s="2" t="s">
        <v>21</v>
      </c>
      <c r="D39" s="3">
        <v>2</v>
      </c>
      <c r="E39" s="65"/>
    </row>
    <row r="40" spans="1:6">
      <c r="A40" s="65"/>
      <c r="B40" s="65"/>
      <c r="C40" s="2" t="s">
        <v>23</v>
      </c>
      <c r="D40" s="3">
        <v>0</v>
      </c>
      <c r="E40" s="65"/>
    </row>
    <row r="41" spans="1:6">
      <c r="A41" s="65"/>
      <c r="B41" s="66"/>
      <c r="C41" s="2" t="s">
        <v>26</v>
      </c>
      <c r="D41" s="3">
        <v>0</v>
      </c>
      <c r="E41" s="66"/>
    </row>
    <row r="42" spans="1:6">
      <c r="A42" s="65"/>
      <c r="B42" s="63" t="s">
        <v>38</v>
      </c>
      <c r="C42" s="2" t="s">
        <v>24</v>
      </c>
      <c r="D42" s="3">
        <v>24</v>
      </c>
      <c r="E42" s="63">
        <f t="shared" ref="E42" si="6">SUM(D42:D46)</f>
        <v>65</v>
      </c>
      <c r="F42" s="4"/>
    </row>
    <row r="43" spans="1:6">
      <c r="A43" s="65"/>
      <c r="B43" s="63"/>
      <c r="C43" s="2" t="s">
        <v>28</v>
      </c>
      <c r="D43" s="3">
        <v>11</v>
      </c>
      <c r="E43" s="63"/>
      <c r="F43" s="4"/>
    </row>
    <row r="44" spans="1:6">
      <c r="A44" s="65"/>
      <c r="B44" s="63"/>
      <c r="C44" s="2" t="s">
        <v>21</v>
      </c>
      <c r="D44" s="3">
        <v>16</v>
      </c>
      <c r="E44" s="63"/>
      <c r="F44" s="4"/>
    </row>
    <row r="45" spans="1:6">
      <c r="A45" s="65"/>
      <c r="B45" s="63"/>
      <c r="C45" s="2" t="s">
        <v>23</v>
      </c>
      <c r="D45" s="3">
        <v>10</v>
      </c>
      <c r="E45" s="63"/>
      <c r="F45" s="4"/>
    </row>
    <row r="46" spans="1:6">
      <c r="A46" s="65"/>
      <c r="B46" s="63"/>
      <c r="C46" s="2" t="s">
        <v>26</v>
      </c>
      <c r="D46" s="3">
        <v>4</v>
      </c>
      <c r="E46" s="63"/>
      <c r="F46" s="4"/>
    </row>
    <row r="47" spans="1:6">
      <c r="A47" s="65"/>
      <c r="B47" s="64" t="s">
        <v>43</v>
      </c>
      <c r="C47" s="2" t="s">
        <v>24</v>
      </c>
      <c r="D47" s="3">
        <v>0</v>
      </c>
      <c r="E47" s="64">
        <f>SUM(D47:D51)</f>
        <v>0</v>
      </c>
    </row>
    <row r="48" spans="1:6">
      <c r="A48" s="65"/>
      <c r="B48" s="65"/>
      <c r="C48" s="2" t="s">
        <v>28</v>
      </c>
      <c r="D48" s="3">
        <v>0</v>
      </c>
      <c r="E48" s="65"/>
    </row>
    <row r="49" spans="1:5">
      <c r="A49" s="65"/>
      <c r="B49" s="65"/>
      <c r="C49" s="2" t="s">
        <v>21</v>
      </c>
      <c r="D49" s="3">
        <v>0</v>
      </c>
      <c r="E49" s="65"/>
    </row>
    <row r="50" spans="1:5">
      <c r="A50" s="65"/>
      <c r="B50" s="65"/>
      <c r="C50" s="2" t="s">
        <v>23</v>
      </c>
      <c r="D50" s="3">
        <v>0</v>
      </c>
      <c r="E50" s="65"/>
    </row>
    <row r="51" spans="1:5">
      <c r="A51" s="66"/>
      <c r="B51" s="66"/>
      <c r="C51" s="2" t="s">
        <v>26</v>
      </c>
      <c r="D51" s="3">
        <v>0</v>
      </c>
      <c r="E51" s="66"/>
    </row>
    <row r="52" spans="1:5">
      <c r="A52" s="63" t="s">
        <v>39</v>
      </c>
      <c r="B52" s="63"/>
      <c r="C52" s="63"/>
      <c r="D52" s="2">
        <f>SUM(D2:D51)</f>
        <v>1534</v>
      </c>
      <c r="E52" s="2">
        <f>SUM(E2:E51)</f>
        <v>1534</v>
      </c>
    </row>
  </sheetData>
  <mergeCells count="22">
    <mergeCell ref="A52:C52"/>
    <mergeCell ref="B32:B36"/>
    <mergeCell ref="B42:B46"/>
    <mergeCell ref="E27:E31"/>
    <mergeCell ref="E32:E36"/>
    <mergeCell ref="E42:E46"/>
    <mergeCell ref="B22:B26"/>
    <mergeCell ref="B27:B31"/>
    <mergeCell ref="B37:B41"/>
    <mergeCell ref="E37:E41"/>
    <mergeCell ref="A2:A51"/>
    <mergeCell ref="B47:B51"/>
    <mergeCell ref="E47:E51"/>
    <mergeCell ref="B2:B6"/>
    <mergeCell ref="B7:B11"/>
    <mergeCell ref="B12:B16"/>
    <mergeCell ref="B17:B21"/>
    <mergeCell ref="E2:E6"/>
    <mergeCell ref="E7:E11"/>
    <mergeCell ref="E12:E16"/>
    <mergeCell ref="E17:E21"/>
    <mergeCell ref="E22:E2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원서접수 현황</vt:lpstr>
      <vt:lpstr>Sheet1</vt:lpstr>
      <vt:lpstr>'원서접수 현황'!Print_Area</vt:lpstr>
      <vt:lpstr>'원서접수 현황'!Print_Titles</vt:lpstr>
    </vt:vector>
  </TitlesOfParts>
  <Company>XP SP3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snoopy</dc:creator>
  <cp:lastModifiedBy>user</cp:lastModifiedBy>
  <cp:lastPrinted>2019-03-21T00:49:28Z</cp:lastPrinted>
  <dcterms:created xsi:type="dcterms:W3CDTF">2013-09-22T23:06:18Z</dcterms:created>
  <dcterms:modified xsi:type="dcterms:W3CDTF">2019-03-21T00:53:14Z</dcterms:modified>
</cp:coreProperties>
</file>