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학원_박정은\Downloads\"/>
    </mc:Choice>
  </mc:AlternateContent>
  <bookViews>
    <workbookView xWindow="0" yWindow="0" windowWidth="28800" windowHeight="12285"/>
  </bookViews>
  <sheets>
    <sheet name="원서접수 현황" sheetId="1" r:id="rId1"/>
    <sheet name="Sheet1" sheetId="2" r:id="rId2"/>
  </sheets>
  <definedNames>
    <definedName name="_xlnm.Print_Area" localSheetId="0">'원서접수 현황'!$A$1:$F$66</definedName>
    <definedName name="_xlnm.Print_Titles" localSheetId="0">'원서접수 현황'!$1:$3</definedName>
  </definedNames>
  <calcPr calcId="162913"/>
</workbook>
</file>

<file path=xl/calcChain.xml><?xml version="1.0" encoding="utf-8"?>
<calcChain xmlns="http://schemas.openxmlformats.org/spreadsheetml/2006/main">
  <c r="F32" i="1" l="1"/>
  <c r="F8" i="1"/>
  <c r="F11" i="1" l="1"/>
  <c r="F10" i="1"/>
  <c r="E9" i="1"/>
  <c r="D9" i="1"/>
  <c r="F9" i="1" l="1"/>
  <c r="E62" i="1"/>
  <c r="F63" i="1" l="1"/>
  <c r="F64" i="1"/>
  <c r="F65" i="1"/>
  <c r="F66" i="1"/>
  <c r="F57" i="1"/>
  <c r="F58" i="1"/>
  <c r="F59" i="1"/>
  <c r="F60" i="1"/>
  <c r="F61" i="1"/>
  <c r="D62" i="1"/>
  <c r="E56" i="1"/>
  <c r="E55" i="1" s="1"/>
  <c r="D56" i="1"/>
  <c r="F13" i="1"/>
  <c r="F14" i="1"/>
  <c r="F15" i="1"/>
  <c r="F16" i="1"/>
  <c r="F17" i="1"/>
  <c r="F50" i="1"/>
  <c r="E12" i="1"/>
  <c r="D12" i="1"/>
  <c r="D55" i="1" l="1"/>
  <c r="F55" i="1" s="1"/>
  <c r="F56" i="1"/>
  <c r="F12" i="1"/>
  <c r="F6" i="1" l="1"/>
  <c r="E37" i="1" l="1"/>
  <c r="D37" i="1"/>
  <c r="E31" i="1"/>
  <c r="D31" i="1"/>
  <c r="D25" i="1"/>
  <c r="D19" i="1"/>
  <c r="D18" i="1" l="1"/>
  <c r="F62" i="1" l="1"/>
  <c r="F53" i="1"/>
  <c r="F51" i="1"/>
  <c r="E49" i="1"/>
  <c r="E43" i="1"/>
  <c r="D49" i="1"/>
  <c r="D43" i="1"/>
  <c r="D42" i="1" l="1"/>
  <c r="E42" i="1"/>
  <c r="F42" i="1" s="1"/>
  <c r="D5" i="1"/>
  <c r="D4" i="1" s="1"/>
  <c r="F49" i="1"/>
  <c r="E19" i="1" l="1"/>
  <c r="E25" i="1"/>
  <c r="F44" i="1"/>
  <c r="E18" i="1" l="1"/>
  <c r="F18" i="1" s="1"/>
  <c r="E5" i="1"/>
  <c r="E4" i="1" s="1"/>
  <c r="F4" i="1" s="1"/>
  <c r="F25" i="1"/>
  <c r="F41" i="1"/>
  <c r="F26" i="1"/>
  <c r="F27" i="1"/>
  <c r="F28" i="1"/>
  <c r="F29" i="1"/>
  <c r="F30" i="1"/>
  <c r="F33" i="1"/>
  <c r="F34" i="1"/>
  <c r="F35" i="1"/>
  <c r="F36" i="1"/>
  <c r="F38" i="1"/>
  <c r="F39" i="1"/>
  <c r="F40" i="1"/>
  <c r="F21" i="1"/>
  <c r="F22" i="1"/>
  <c r="F23" i="1"/>
  <c r="F24" i="1"/>
  <c r="F20" i="1"/>
  <c r="F7" i="1"/>
  <c r="F5" i="1" l="1"/>
  <c r="F37" i="1"/>
  <c r="F31" i="1"/>
  <c r="F45" i="1"/>
  <c r="F46" i="1"/>
  <c r="F47" i="1"/>
  <c r="F48" i="1"/>
  <c r="F52" i="1"/>
  <c r="F54" i="1"/>
  <c r="F43" i="1"/>
  <c r="F19" i="1" l="1"/>
</calcChain>
</file>

<file path=xl/sharedStrings.xml><?xml version="1.0" encoding="utf-8"?>
<sst xmlns="http://schemas.openxmlformats.org/spreadsheetml/2006/main" count="153" uniqueCount="111">
  <si>
    <t>응시분야</t>
    <phoneticPr fontId="1" type="noConversion"/>
  </si>
  <si>
    <t>선발예정</t>
    <phoneticPr fontId="1" type="noConversion"/>
  </si>
  <si>
    <t>응시인원</t>
    <phoneticPr fontId="1" type="noConversion"/>
  </si>
  <si>
    <t>경쟁률</t>
    <phoneticPr fontId="1" type="noConversion"/>
  </si>
  <si>
    <t>소  계</t>
    <phoneticPr fontId="1" type="noConversion"/>
  </si>
  <si>
    <t>구 분</t>
    <phoneticPr fontId="1" type="noConversion"/>
  </si>
  <si>
    <t>함정요원
항해 (여)</t>
    <phoneticPr fontId="1" type="noConversion"/>
  </si>
  <si>
    <t>함정요원
기관 (남)</t>
    <phoneticPr fontId="1" type="noConversion"/>
  </si>
  <si>
    <t>함정요원
기관 (여)</t>
    <phoneticPr fontId="1" type="noConversion"/>
  </si>
  <si>
    <t>근무예정</t>
    <phoneticPr fontId="1" type="noConversion"/>
  </si>
  <si>
    <t>중 부</t>
    <phoneticPr fontId="1" type="noConversion"/>
  </si>
  <si>
    <t>서 해</t>
    <phoneticPr fontId="1" type="noConversion"/>
  </si>
  <si>
    <t>남 해</t>
    <phoneticPr fontId="1" type="noConversion"/>
  </si>
  <si>
    <t>동 해</t>
    <phoneticPr fontId="1" type="noConversion"/>
  </si>
  <si>
    <t>제 주</t>
    <phoneticPr fontId="1" type="noConversion"/>
  </si>
  <si>
    <t>서 해</t>
    <phoneticPr fontId="1" type="noConversion"/>
  </si>
  <si>
    <t>중 부</t>
    <phoneticPr fontId="1" type="noConversion"/>
  </si>
  <si>
    <t>중 부</t>
    <phoneticPr fontId="1" type="noConversion"/>
  </si>
  <si>
    <t>특 임 (구 조)</t>
    <phoneticPr fontId="1" type="noConversion"/>
  </si>
  <si>
    <t>소  계</t>
    <phoneticPr fontId="1" type="noConversion"/>
  </si>
  <si>
    <t>서 해</t>
    <phoneticPr fontId="1" type="noConversion"/>
  </si>
  <si>
    <t>소  계</t>
    <phoneticPr fontId="1" type="noConversion"/>
  </si>
  <si>
    <t>중 부</t>
    <phoneticPr fontId="1" type="noConversion"/>
  </si>
  <si>
    <t>서 해</t>
    <phoneticPr fontId="1" type="noConversion"/>
  </si>
  <si>
    <t>남 해</t>
    <phoneticPr fontId="1" type="noConversion"/>
  </si>
  <si>
    <t>동 해</t>
    <phoneticPr fontId="1" type="noConversion"/>
  </si>
  <si>
    <t>제 주</t>
    <phoneticPr fontId="1" type="noConversion"/>
  </si>
  <si>
    <t>공채 (남)</t>
    <phoneticPr fontId="1" type="noConversion"/>
  </si>
  <si>
    <t>중 부</t>
    <phoneticPr fontId="1" type="noConversion"/>
  </si>
  <si>
    <t>공채 (여)</t>
    <phoneticPr fontId="1" type="noConversion"/>
  </si>
  <si>
    <t>변 호 사</t>
    <phoneticPr fontId="1" type="noConversion"/>
  </si>
  <si>
    <r>
      <t xml:space="preserve">경찰관 </t>
    </r>
    <r>
      <rPr>
        <b/>
        <sz val="11"/>
        <color theme="4"/>
        <rFont val="맑은 고딕"/>
        <family val="3"/>
        <charset val="129"/>
        <scheme val="minor"/>
      </rPr>
      <t>(경 감)</t>
    </r>
    <phoneticPr fontId="1" type="noConversion"/>
  </si>
  <si>
    <r>
      <t xml:space="preserve">경찰관 </t>
    </r>
    <r>
      <rPr>
        <b/>
        <sz val="11"/>
        <color theme="4"/>
        <rFont val="맑은 고딕"/>
        <family val="3"/>
        <charset val="129"/>
        <scheme val="minor"/>
      </rPr>
      <t>(경 위)</t>
    </r>
    <phoneticPr fontId="1" type="noConversion"/>
  </si>
  <si>
    <r>
      <t xml:space="preserve">경찰관 </t>
    </r>
    <r>
      <rPr>
        <b/>
        <sz val="11"/>
        <color theme="4"/>
        <rFont val="맑은 고딕"/>
        <family val="3"/>
        <charset val="129"/>
        <scheme val="minor"/>
      </rPr>
      <t>(순 경)</t>
    </r>
    <phoneticPr fontId="1" type="noConversion"/>
  </si>
  <si>
    <t>경찰공무원 (소계)</t>
    <phoneticPr fontId="1" type="noConversion"/>
  </si>
  <si>
    <t>헬리콥터 조종사</t>
    <phoneticPr fontId="1" type="noConversion"/>
  </si>
  <si>
    <t>남 해</t>
  </si>
  <si>
    <t>남 해</t>
    <phoneticPr fontId="1" type="noConversion"/>
  </si>
  <si>
    <t>동 해</t>
  </si>
  <si>
    <t>동 해</t>
    <phoneticPr fontId="1" type="noConversion"/>
  </si>
  <si>
    <t>중 부</t>
  </si>
  <si>
    <t>중 부</t>
    <phoneticPr fontId="1" type="noConversion"/>
  </si>
  <si>
    <t>서 해</t>
  </si>
  <si>
    <t>서 해</t>
    <phoneticPr fontId="1" type="noConversion"/>
  </si>
  <si>
    <t>남 해</t>
    <phoneticPr fontId="1" type="noConversion"/>
  </si>
  <si>
    <t>동 해</t>
    <phoneticPr fontId="1" type="noConversion"/>
  </si>
  <si>
    <t>제 주</t>
  </si>
  <si>
    <t>제 주</t>
    <phoneticPr fontId="1" type="noConversion"/>
  </si>
  <si>
    <t>해경학과</t>
    <phoneticPr fontId="1" type="noConversion"/>
  </si>
  <si>
    <t>남</t>
    <phoneticPr fontId="1" type="noConversion"/>
  </si>
  <si>
    <t>여</t>
    <phoneticPr fontId="1" type="noConversion"/>
  </si>
  <si>
    <t>교통관제</t>
    <phoneticPr fontId="1" type="noConversion"/>
  </si>
  <si>
    <t>특 임 (구 급, 남)</t>
    <phoneticPr fontId="1" type="noConversion"/>
  </si>
  <si>
    <t>특 임 (구 급, 여)</t>
    <phoneticPr fontId="1" type="noConversion"/>
  </si>
  <si>
    <t>특 임(구 급) 소 계</t>
    <phoneticPr fontId="1" type="noConversion"/>
  </si>
  <si>
    <t>함정요원
항해 (남)</t>
    <phoneticPr fontId="1" type="noConversion"/>
  </si>
  <si>
    <t>함정요원 소 계</t>
    <phoneticPr fontId="1" type="noConversion"/>
  </si>
  <si>
    <t>공 채 소 계</t>
    <phoneticPr fontId="1" type="noConversion"/>
  </si>
  <si>
    <t>총 계 (경찰공무원+일반직공무원)</t>
    <phoneticPr fontId="1" type="noConversion"/>
  </si>
  <si>
    <t>7.6:1</t>
  </si>
  <si>
    <t>5.8:1</t>
  </si>
  <si>
    <t>7.7:1</t>
  </si>
  <si>
    <t>6.2:1</t>
  </si>
  <si>
    <t>14.5:1</t>
  </si>
  <si>
    <t>10.8:1</t>
  </si>
  <si>
    <t>5.4:1</t>
  </si>
  <si>
    <t>9.7:1</t>
  </si>
  <si>
    <t>4.9:1</t>
  </si>
  <si>
    <t xml:space="preserve">  </t>
  </si>
  <si>
    <t>4.8:1</t>
  </si>
  <si>
    <t>3.0:1</t>
  </si>
  <si>
    <t>3.3:1</t>
  </si>
  <si>
    <t>4.0:1</t>
  </si>
  <si>
    <t>6.5:1</t>
  </si>
  <si>
    <t>8.0:1</t>
  </si>
  <si>
    <t>5.3:1</t>
  </si>
  <si>
    <t>2.3:1</t>
  </si>
  <si>
    <t>5.7:1</t>
  </si>
  <si>
    <t>15.2:1</t>
  </si>
  <si>
    <t>14.8:1</t>
  </si>
  <si>
    <t>32.6:1</t>
  </si>
  <si>
    <t>12.8:1</t>
  </si>
  <si>
    <t>12.4:1</t>
  </si>
  <si>
    <t>38.3:1</t>
  </si>
  <si>
    <t>31.0:1</t>
  </si>
  <si>
    <t>64.5:1</t>
  </si>
  <si>
    <t>28.7:1</t>
  </si>
  <si>
    <t>28.3:1</t>
  </si>
  <si>
    <t>구 분</t>
  </si>
  <si>
    <t>중부</t>
  </si>
  <si>
    <t>서해</t>
  </si>
  <si>
    <t>남해</t>
  </si>
  <si>
    <t>동해</t>
  </si>
  <si>
    <t>제주</t>
  </si>
  <si>
    <t>남자</t>
  </si>
  <si>
    <t>선발예정</t>
  </si>
  <si>
    <t>접수인원</t>
  </si>
  <si>
    <t>경쟁률</t>
  </si>
  <si>
    <t>3.7:1</t>
  </si>
  <si>
    <t>3.8:1</t>
  </si>
  <si>
    <t>여자</t>
  </si>
  <si>
    <t>17.5:1</t>
  </si>
  <si>
    <t>19.0:1</t>
  </si>
  <si>
    <t>15.0:1</t>
  </si>
  <si>
    <t>7.5:1</t>
  </si>
  <si>
    <t>6.0:1</t>
  </si>
  <si>
    <t>8.4:1</t>
  </si>
  <si>
    <t>7.1:1</t>
  </si>
  <si>
    <t>8.5:1</t>
  </si>
  <si>
    <r>
      <rPr>
        <b/>
        <sz val="26"/>
        <color theme="1"/>
        <rFont val="맑은 고딕"/>
        <family val="3"/>
        <charset val="129"/>
        <scheme val="minor"/>
      </rPr>
      <t>20년 제1차 채용시험 원서접수 최종 결과</t>
    </r>
    <r>
      <rPr>
        <b/>
        <sz val="18"/>
        <color theme="1"/>
        <rFont val="맑은 고딕"/>
        <family val="3"/>
        <charset val="129"/>
        <scheme val="minor"/>
      </rPr>
      <t xml:space="preserve">
</t>
    </r>
    <r>
      <rPr>
        <b/>
        <sz val="16"/>
        <color theme="1"/>
        <rFont val="맑은 고딕"/>
        <family val="3"/>
        <charset val="129"/>
        <scheme val="minor"/>
      </rPr>
      <t>&lt;접수 : 2. 2</t>
    </r>
    <r>
      <rPr>
        <b/>
        <sz val="16"/>
        <rFont val="맑은 고딕"/>
        <family val="3"/>
        <charset val="129"/>
        <scheme val="minor"/>
      </rPr>
      <t>7.(목) ~ 3. 12.(목), 15일간 / 취소 : 접수종료시 ~ 3. 13.(금) 18:00&gt;</t>
    </r>
    <phoneticPr fontId="1" type="noConversion"/>
  </si>
  <si>
    <t>20. 3. 16.(월) / 인재선발팀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</si>
</sst>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_ "/>
    <numFmt numFmtId="177" formatCode="#,##0.0_ &quot;: 1&quot;"/>
    <numFmt numFmtId="178" formatCode="0_);[Red]\(0\)"/>
    <numFmt numFmtId="179" formatCode="#,##0_);[Red]\(#,##0\)"/>
  </numFmts>
  <fonts count="14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8"/>
      <color theme="1"/>
      <name val="맑은 고딕"/>
      <family val="3"/>
      <charset val="129"/>
      <scheme val="minor"/>
    </font>
    <font>
      <sz val="16"/>
      <color theme="1"/>
      <name val="한컴돋움"/>
      <family val="1"/>
      <charset val="129"/>
    </font>
    <font>
      <b/>
      <sz val="14"/>
      <color theme="1"/>
      <name val="맑은 고딕"/>
      <family val="3"/>
      <charset val="129"/>
      <scheme val="minor"/>
    </font>
    <font>
      <sz val="14"/>
      <color theme="1"/>
      <name val="맑은 고딕"/>
      <family val="3"/>
      <charset val="129"/>
      <scheme val="minor"/>
    </font>
    <font>
      <b/>
      <sz val="11"/>
      <color theme="4"/>
      <name val="맑은 고딕"/>
      <family val="3"/>
      <charset val="129"/>
      <scheme val="minor"/>
    </font>
    <font>
      <b/>
      <sz val="16"/>
      <color theme="1"/>
      <name val="맑은 고딕"/>
      <family val="3"/>
      <charset val="129"/>
      <scheme val="minor"/>
    </font>
    <font>
      <b/>
      <sz val="26"/>
      <color theme="1"/>
      <name val="맑은 고딕"/>
      <family val="3"/>
      <charset val="129"/>
      <scheme val="minor"/>
    </font>
    <font>
      <b/>
      <sz val="16"/>
      <name val="맑은 고딕"/>
      <family val="3"/>
      <charset val="129"/>
      <scheme val="minor"/>
    </font>
    <font>
      <b/>
      <sz val="11"/>
      <color rgb="FF000000"/>
      <name val="맑은 고딕"/>
      <family val="3"/>
      <charset val="129"/>
      <scheme val="minor"/>
    </font>
    <font>
      <sz val="11"/>
      <color rgb="FF000000"/>
      <name val="맑은 고딕"/>
      <family val="3"/>
      <charset val="129"/>
      <scheme val="minor"/>
    </font>
    <font>
      <b/>
      <sz val="12"/>
      <color rgb="FF000000"/>
      <name val="맑은 고딕"/>
      <family val="3"/>
      <charset val="129"/>
      <scheme val="minor"/>
    </font>
    <font>
      <sz val="12"/>
      <color rgb="FF000000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E3F8FF"/>
        <bgColor indexed="64"/>
      </patternFill>
    </fill>
  </fills>
  <borders count="30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ck">
        <color indexed="64"/>
      </left>
      <right style="thin">
        <color theme="0" tint="-0.499984740745262"/>
      </right>
      <top style="thick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ck">
        <color indexed="64"/>
      </top>
      <bottom style="thin">
        <color theme="0" tint="-0.499984740745262"/>
      </bottom>
      <diagonal/>
    </border>
    <border>
      <left style="thick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ck">
        <color indexed="64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ck">
        <color indexed="64"/>
      </left>
      <right style="thin">
        <color theme="0" tint="-0.499984740745262"/>
      </right>
      <top/>
      <bottom/>
      <diagonal/>
    </border>
    <border>
      <left style="thick">
        <color indexed="64"/>
      </left>
      <right style="thin">
        <color theme="0" tint="-0.499984740745262"/>
      </right>
      <top/>
      <bottom style="thick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ck">
        <color indexed="64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ck">
        <color indexed="64"/>
      </bottom>
      <diagonal/>
    </border>
    <border>
      <left style="thick">
        <color indexed="64"/>
      </left>
      <right style="thin">
        <color theme="0" tint="-0.499984740745262"/>
      </right>
      <top style="thick">
        <color indexed="64"/>
      </top>
      <bottom/>
      <diagonal/>
    </border>
    <border>
      <left style="thin">
        <color theme="0" tint="-0.499984740745262"/>
      </left>
      <right/>
      <top style="thick">
        <color indexed="64"/>
      </top>
      <bottom style="thin">
        <color indexed="64"/>
      </bottom>
      <diagonal/>
    </border>
    <border>
      <left/>
      <right style="thin">
        <color theme="0" tint="-0.499984740745262"/>
      </right>
      <top style="thick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ck">
        <color indexed="64"/>
      </top>
      <bottom style="thin">
        <color indexed="64"/>
      </bottom>
      <diagonal/>
    </border>
    <border>
      <left style="medium">
        <color rgb="FF999999"/>
      </left>
      <right style="medium">
        <color rgb="FF999999"/>
      </right>
      <top style="medium">
        <color rgb="FF999999"/>
      </top>
      <bottom style="medium">
        <color rgb="FF999999"/>
      </bottom>
      <diagonal/>
    </border>
    <border>
      <left style="medium">
        <color rgb="FF999999"/>
      </left>
      <right style="medium">
        <color rgb="FF999999"/>
      </right>
      <top style="medium">
        <color rgb="FF999999"/>
      </top>
      <bottom/>
      <diagonal/>
    </border>
    <border>
      <left style="medium">
        <color rgb="FF999999"/>
      </left>
      <right style="medium">
        <color rgb="FF999999"/>
      </right>
      <top/>
      <bottom/>
      <diagonal/>
    </border>
    <border>
      <left style="medium">
        <color rgb="FF999999"/>
      </left>
      <right style="medium">
        <color rgb="FF999999"/>
      </right>
      <top/>
      <bottom style="medium">
        <color rgb="FF999999"/>
      </bottom>
      <diagonal/>
    </border>
    <border>
      <left style="medium">
        <color rgb="FF999999"/>
      </left>
      <right/>
      <top style="medium">
        <color rgb="FF999999"/>
      </top>
      <bottom style="medium">
        <color rgb="FF999999"/>
      </bottom>
      <diagonal/>
    </border>
    <border>
      <left/>
      <right style="medium">
        <color rgb="FF999999"/>
      </right>
      <top style="medium">
        <color rgb="FF999999"/>
      </top>
      <bottom style="medium">
        <color rgb="FF999999"/>
      </bottom>
      <diagonal/>
    </border>
    <border>
      <left style="thick">
        <color indexed="64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</borders>
  <cellStyleXfs count="1">
    <xf numFmtId="0" fontId="0" fillId="0" borderId="0">
      <alignment vertical="center"/>
    </xf>
  </cellStyleXfs>
  <cellXfs count="96">
    <xf numFmtId="0" fontId="0" fillId="0" borderId="0" xfId="0">
      <alignment vertical="center"/>
    </xf>
    <xf numFmtId="176" fontId="0" fillId="0" borderId="0" xfId="0" applyNumberFormat="1" applyAlignment="1">
      <alignment horizontal="center" vertical="center"/>
    </xf>
    <xf numFmtId="0" fontId="0" fillId="5" borderId="0" xfId="0" applyFill="1">
      <alignment vertical="center"/>
    </xf>
    <xf numFmtId="177" fontId="0" fillId="0" borderId="0" xfId="0" applyNumberFormat="1">
      <alignment vertical="center"/>
    </xf>
    <xf numFmtId="177" fontId="4" fillId="4" borderId="1" xfId="0" applyNumberFormat="1" applyFont="1" applyFill="1" applyBorder="1" applyAlignment="1">
      <alignment horizontal="center" vertical="center"/>
    </xf>
    <xf numFmtId="177" fontId="4" fillId="5" borderId="1" xfId="0" applyNumberFormat="1" applyFont="1" applyFill="1" applyBorder="1" applyAlignment="1">
      <alignment horizontal="center" vertical="center"/>
    </xf>
    <xf numFmtId="177" fontId="5" fillId="0" borderId="1" xfId="0" applyNumberFormat="1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177" fontId="4" fillId="3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177" fontId="5" fillId="5" borderId="1" xfId="0" applyNumberFormat="1" applyFont="1" applyFill="1" applyBorder="1" applyAlignment="1">
      <alignment horizontal="center" vertical="center"/>
    </xf>
    <xf numFmtId="177" fontId="4" fillId="3" borderId="4" xfId="0" applyNumberFormat="1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176" fontId="4" fillId="2" borderId="10" xfId="0" applyNumberFormat="1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 wrapText="1"/>
    </xf>
    <xf numFmtId="177" fontId="5" fillId="5" borderId="4" xfId="0" applyNumberFormat="1" applyFont="1" applyFill="1" applyBorder="1" applyAlignment="1">
      <alignment horizontal="center" vertical="center"/>
    </xf>
    <xf numFmtId="177" fontId="5" fillId="5" borderId="15" xfId="0" applyNumberFormat="1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 wrapText="1"/>
    </xf>
    <xf numFmtId="177" fontId="5" fillId="0" borderId="15" xfId="0" applyNumberFormat="1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 wrapText="1"/>
    </xf>
    <xf numFmtId="177" fontId="4" fillId="7" borderId="1" xfId="0" applyNumberFormat="1" applyFont="1" applyFill="1" applyBorder="1" applyAlignment="1">
      <alignment horizontal="center" vertical="center"/>
    </xf>
    <xf numFmtId="178" fontId="4" fillId="3" borderId="1" xfId="0" applyNumberFormat="1" applyFont="1" applyFill="1" applyBorder="1" applyAlignment="1">
      <alignment horizontal="center" vertical="center"/>
    </xf>
    <xf numFmtId="178" fontId="4" fillId="4" borderId="1" xfId="0" applyNumberFormat="1" applyFont="1" applyFill="1" applyBorder="1" applyAlignment="1">
      <alignment horizontal="center" vertical="center"/>
    </xf>
    <xf numFmtId="178" fontId="4" fillId="5" borderId="1" xfId="0" applyNumberFormat="1" applyFont="1" applyFill="1" applyBorder="1" applyAlignment="1">
      <alignment horizontal="center" vertical="center"/>
    </xf>
    <xf numFmtId="178" fontId="4" fillId="0" borderId="1" xfId="0" applyNumberFormat="1" applyFont="1" applyBorder="1" applyAlignment="1">
      <alignment horizontal="center" vertical="center"/>
    </xf>
    <xf numFmtId="178" fontId="5" fillId="0" borderId="1" xfId="0" applyNumberFormat="1" applyFont="1" applyBorder="1" applyAlignment="1">
      <alignment horizontal="center" vertical="center"/>
    </xf>
    <xf numFmtId="178" fontId="4" fillId="0" borderId="1" xfId="0" applyNumberFormat="1" applyFont="1" applyFill="1" applyBorder="1" applyAlignment="1">
      <alignment horizontal="center" vertical="center"/>
    </xf>
    <xf numFmtId="178" fontId="5" fillId="0" borderId="1" xfId="0" applyNumberFormat="1" applyFont="1" applyFill="1" applyBorder="1" applyAlignment="1">
      <alignment horizontal="center" vertical="center"/>
    </xf>
    <xf numFmtId="178" fontId="4" fillId="3" borderId="4" xfId="0" applyNumberFormat="1" applyFont="1" applyFill="1" applyBorder="1" applyAlignment="1">
      <alignment horizontal="center" vertical="center"/>
    </xf>
    <xf numFmtId="178" fontId="5" fillId="0" borderId="2" xfId="0" applyNumberFormat="1" applyFont="1" applyFill="1" applyBorder="1" applyAlignment="1">
      <alignment horizontal="center" vertical="center"/>
    </xf>
    <xf numFmtId="178" fontId="5" fillId="0" borderId="2" xfId="0" applyNumberFormat="1" applyFont="1" applyBorder="1" applyAlignment="1">
      <alignment horizontal="center" vertical="center"/>
    </xf>
    <xf numFmtId="178" fontId="4" fillId="7" borderId="1" xfId="0" applyNumberFormat="1" applyFont="1" applyFill="1" applyBorder="1" applyAlignment="1">
      <alignment horizontal="center" vertical="center"/>
    </xf>
    <xf numFmtId="178" fontId="5" fillId="0" borderId="15" xfId="0" applyNumberFormat="1" applyFont="1" applyFill="1" applyBorder="1" applyAlignment="1">
      <alignment horizontal="center" vertical="center"/>
    </xf>
    <xf numFmtId="178" fontId="4" fillId="7" borderId="21" xfId="0" applyNumberFormat="1" applyFont="1" applyFill="1" applyBorder="1" applyAlignment="1">
      <alignment horizontal="center" vertical="center"/>
    </xf>
    <xf numFmtId="177" fontId="4" fillId="7" borderId="21" xfId="0" applyNumberFormat="1" applyFont="1" applyFill="1" applyBorder="1" applyAlignment="1">
      <alignment horizontal="center" vertical="center"/>
    </xf>
    <xf numFmtId="179" fontId="4" fillId="4" borderId="1" xfId="0" applyNumberFormat="1" applyFont="1" applyFill="1" applyBorder="1" applyAlignment="1">
      <alignment horizontal="center" vertical="center"/>
    </xf>
    <xf numFmtId="179" fontId="4" fillId="5" borderId="1" xfId="0" applyNumberFormat="1" applyFont="1" applyFill="1" applyBorder="1" applyAlignment="1">
      <alignment horizontal="center" vertical="center"/>
    </xf>
    <xf numFmtId="179" fontId="5" fillId="5" borderId="1" xfId="0" applyNumberFormat="1" applyFont="1" applyFill="1" applyBorder="1" applyAlignment="1">
      <alignment horizontal="center" vertical="center"/>
    </xf>
    <xf numFmtId="179" fontId="5" fillId="0" borderId="1" xfId="0" applyNumberFormat="1" applyFont="1" applyBorder="1" applyAlignment="1">
      <alignment horizontal="center" vertical="center"/>
    </xf>
    <xf numFmtId="179" fontId="5" fillId="0" borderId="1" xfId="0" applyNumberFormat="1" applyFont="1" applyFill="1" applyBorder="1" applyAlignment="1">
      <alignment horizontal="center" vertical="center"/>
    </xf>
    <xf numFmtId="179" fontId="4" fillId="3" borderId="4" xfId="0" applyNumberFormat="1" applyFont="1" applyFill="1" applyBorder="1" applyAlignment="1">
      <alignment horizontal="center" vertical="center"/>
    </xf>
    <xf numFmtId="179" fontId="5" fillId="0" borderId="2" xfId="0" applyNumberFormat="1" applyFont="1" applyFill="1" applyBorder="1" applyAlignment="1">
      <alignment horizontal="center" vertical="center"/>
    </xf>
    <xf numFmtId="179" fontId="4" fillId="3" borderId="1" xfId="0" applyNumberFormat="1" applyFont="1" applyFill="1" applyBorder="1" applyAlignment="1">
      <alignment horizontal="center" vertical="center"/>
    </xf>
    <xf numFmtId="179" fontId="5" fillId="0" borderId="2" xfId="0" applyNumberFormat="1" applyFont="1" applyBorder="1" applyAlignment="1">
      <alignment horizontal="center" vertical="center"/>
    </xf>
    <xf numFmtId="179" fontId="4" fillId="7" borderId="1" xfId="0" applyNumberFormat="1" applyFont="1" applyFill="1" applyBorder="1" applyAlignment="1">
      <alignment horizontal="center" vertical="center"/>
    </xf>
    <xf numFmtId="179" fontId="5" fillId="0" borderId="15" xfId="0" applyNumberFormat="1" applyFont="1" applyFill="1" applyBorder="1" applyAlignment="1">
      <alignment horizontal="center" vertical="center"/>
    </xf>
    <xf numFmtId="179" fontId="4" fillId="7" borderId="21" xfId="0" applyNumberFormat="1" applyFont="1" applyFill="1" applyBorder="1" applyAlignment="1">
      <alignment horizontal="center" vertical="center"/>
    </xf>
    <xf numFmtId="0" fontId="10" fillId="0" borderId="22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 wrapText="1"/>
    </xf>
    <xf numFmtId="3" fontId="11" fillId="0" borderId="22" xfId="0" applyNumberFormat="1" applyFont="1" applyBorder="1" applyAlignment="1">
      <alignment horizontal="center" vertical="center" wrapText="1"/>
    </xf>
    <xf numFmtId="0" fontId="12" fillId="8" borderId="22" xfId="0" applyFont="1" applyFill="1" applyBorder="1" applyAlignment="1">
      <alignment horizontal="center" vertical="center" wrapText="1"/>
    </xf>
    <xf numFmtId="0" fontId="12" fillId="0" borderId="22" xfId="0" applyFont="1" applyBorder="1" applyAlignment="1">
      <alignment horizontal="center" vertical="center" wrapText="1"/>
    </xf>
    <xf numFmtId="0" fontId="13" fillId="0" borderId="22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7" borderId="8" xfId="0" applyFont="1" applyFill="1" applyBorder="1" applyAlignment="1">
      <alignment horizontal="center" vertical="center" wrapText="1"/>
    </xf>
    <xf numFmtId="0" fontId="4" fillId="7" borderId="5" xfId="0" applyFont="1" applyFill="1" applyBorder="1" applyAlignment="1">
      <alignment horizontal="center" vertical="center" wrapText="1"/>
    </xf>
    <xf numFmtId="0" fontId="4" fillId="7" borderId="19" xfId="0" applyFont="1" applyFill="1" applyBorder="1" applyAlignment="1">
      <alignment horizontal="center" vertical="center" wrapText="1"/>
    </xf>
    <xf numFmtId="0" fontId="4" fillId="7" borderId="20" xfId="0" applyFont="1" applyFill="1" applyBorder="1" applyAlignment="1">
      <alignment horizontal="center" vertical="center" wrapText="1"/>
    </xf>
    <xf numFmtId="0" fontId="4" fillId="4" borderId="28" xfId="0" applyFont="1" applyFill="1" applyBorder="1" applyAlignment="1">
      <alignment horizontal="center" vertical="center"/>
    </xf>
    <xf numFmtId="0" fontId="4" fillId="4" borderId="29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3" fillId="0" borderId="0" xfId="0" quotePrefix="1" applyFont="1" applyAlignment="1">
      <alignment horizontal="right" vertical="center"/>
    </xf>
    <xf numFmtId="0" fontId="4" fillId="0" borderId="18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/>
    </xf>
    <xf numFmtId="0" fontId="4" fillId="6" borderId="11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10" fillId="0" borderId="23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12" fillId="8" borderId="26" xfId="0" applyFont="1" applyFill="1" applyBorder="1" applyAlignment="1">
      <alignment horizontal="center" vertical="center" wrapText="1"/>
    </xf>
    <xf numFmtId="0" fontId="12" fillId="8" borderId="27" xfId="0" applyFont="1" applyFill="1" applyBorder="1" applyAlignment="1">
      <alignment horizontal="center" vertical="center" wrapText="1"/>
    </xf>
    <xf numFmtId="0" fontId="12" fillId="0" borderId="23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 wrapText="1"/>
    </xf>
    <xf numFmtId="0" fontId="12" fillId="0" borderId="25" xfId="0" applyFont="1" applyBorder="1" applyAlignment="1">
      <alignment horizontal="center" vertical="center" wrapText="1"/>
    </xf>
  </cellXfs>
  <cellStyles count="1">
    <cellStyle name="표준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7"/>
  <sheetViews>
    <sheetView tabSelected="1" view="pageBreakPreview" zoomScale="85" zoomScaleNormal="100" zoomScaleSheetLayoutView="85" workbookViewId="0">
      <pane ySplit="1" topLeftCell="A45" activePane="bottomLeft" state="frozen"/>
      <selection pane="bottomLeft" activeCell="F63" sqref="F63"/>
    </sheetView>
  </sheetViews>
  <sheetFormatPr defaultColWidth="20.875" defaultRowHeight="16.5" x14ac:dyDescent="0.3"/>
  <cols>
    <col min="1" max="1" width="16.875" customWidth="1"/>
    <col min="2" max="2" width="19.5" customWidth="1"/>
    <col min="3" max="3" width="15.625" customWidth="1"/>
    <col min="4" max="6" width="26.625" style="1" customWidth="1"/>
  </cols>
  <sheetData>
    <row r="1" spans="1:11" ht="30" customHeight="1" x14ac:dyDescent="0.3">
      <c r="B1" s="78" t="s">
        <v>110</v>
      </c>
      <c r="C1" s="78"/>
      <c r="D1" s="78"/>
      <c r="E1" s="78"/>
      <c r="F1" s="78"/>
    </row>
    <row r="2" spans="1:11" ht="63.75" customHeight="1" thickBot="1" x14ac:dyDescent="0.35">
      <c r="A2" s="84" t="s">
        <v>109</v>
      </c>
      <c r="B2" s="84"/>
      <c r="C2" s="84"/>
      <c r="D2" s="84"/>
      <c r="E2" s="84"/>
      <c r="F2" s="84"/>
    </row>
    <row r="3" spans="1:11" ht="26.45" customHeight="1" thickTop="1" x14ac:dyDescent="0.3">
      <c r="A3" s="20" t="s">
        <v>5</v>
      </c>
      <c r="B3" s="21" t="s">
        <v>0</v>
      </c>
      <c r="C3" s="21" t="s">
        <v>9</v>
      </c>
      <c r="D3" s="22" t="s">
        <v>1</v>
      </c>
      <c r="E3" s="22" t="s">
        <v>2</v>
      </c>
      <c r="F3" s="22" t="s">
        <v>3</v>
      </c>
    </row>
    <row r="4" spans="1:11" ht="26.45" customHeight="1" x14ac:dyDescent="0.3">
      <c r="A4" s="75" t="s">
        <v>58</v>
      </c>
      <c r="B4" s="76"/>
      <c r="C4" s="77"/>
      <c r="D4" s="32" t="e">
        <f>D5+#REF!</f>
        <v>#REF!</v>
      </c>
      <c r="E4" s="45" t="e">
        <f>E5+#REF!</f>
        <v>#REF!</v>
      </c>
      <c r="F4" s="4" t="e">
        <f>E4/D4</f>
        <v>#REF!</v>
      </c>
    </row>
    <row r="5" spans="1:11" s="2" customFormat="1" ht="26.45" customHeight="1" x14ac:dyDescent="0.3">
      <c r="A5" s="86" t="s">
        <v>34</v>
      </c>
      <c r="B5" s="87"/>
      <c r="C5" s="87"/>
      <c r="D5" s="33">
        <f>SUM(D6,D7,D9,D19,D25,D31,D37,D43,D49,D12,D56,D62,D8)</f>
        <v>725</v>
      </c>
      <c r="E5" s="46">
        <f>SUM(E6,E7,E8,E9,E19,E25,E31,E37,E43,E49,E12,E56,E62)</f>
        <v>8112</v>
      </c>
      <c r="F5" s="5">
        <f>E5/D5</f>
        <v>11.18896551724138</v>
      </c>
    </row>
    <row r="6" spans="1:11" ht="26.45" customHeight="1" x14ac:dyDescent="0.3">
      <c r="A6" s="23" t="s">
        <v>31</v>
      </c>
      <c r="B6" s="85" t="s">
        <v>30</v>
      </c>
      <c r="C6" s="85"/>
      <c r="D6" s="33">
        <v>3</v>
      </c>
      <c r="E6" s="47">
        <v>52</v>
      </c>
      <c r="F6" s="5">
        <f>E6/D6</f>
        <v>17.333333333333332</v>
      </c>
    </row>
    <row r="7" spans="1:11" ht="26.45" customHeight="1" x14ac:dyDescent="0.3">
      <c r="A7" s="23" t="s">
        <v>32</v>
      </c>
      <c r="B7" s="69" t="s">
        <v>35</v>
      </c>
      <c r="C7" s="69"/>
      <c r="D7" s="34">
        <v>12</v>
      </c>
      <c r="E7" s="48">
        <v>17</v>
      </c>
      <c r="F7" s="12">
        <f t="shared" ref="F7:F11" si="0">E7/D7</f>
        <v>1.4166666666666667</v>
      </c>
      <c r="K7" s="3"/>
    </row>
    <row r="8" spans="1:11" ht="26.45" customHeight="1" x14ac:dyDescent="0.3">
      <c r="A8" s="66" t="s">
        <v>33</v>
      </c>
      <c r="B8" s="80" t="s">
        <v>51</v>
      </c>
      <c r="C8" s="81"/>
      <c r="D8" s="36">
        <v>20</v>
      </c>
      <c r="E8" s="49">
        <v>28</v>
      </c>
      <c r="F8" s="5">
        <f t="shared" ref="F8" si="1">E8/D8</f>
        <v>1.4</v>
      </c>
      <c r="K8" s="3"/>
    </row>
    <row r="9" spans="1:11" ht="26.45" customHeight="1" x14ac:dyDescent="0.3">
      <c r="A9" s="67"/>
      <c r="B9" s="64" t="s">
        <v>48</v>
      </c>
      <c r="C9" s="19" t="s">
        <v>21</v>
      </c>
      <c r="D9" s="38">
        <f>SUM(D10:D11)</f>
        <v>20</v>
      </c>
      <c r="E9" s="50">
        <f>SUM(E10:E11)</f>
        <v>73</v>
      </c>
      <c r="F9" s="15">
        <f t="shared" si="0"/>
        <v>3.65</v>
      </c>
      <c r="K9" s="3"/>
    </row>
    <row r="10" spans="1:11" ht="26.45" customHeight="1" x14ac:dyDescent="0.3">
      <c r="A10" s="67"/>
      <c r="B10" s="64"/>
      <c r="C10" s="13" t="s">
        <v>49</v>
      </c>
      <c r="D10" s="39">
        <v>12</v>
      </c>
      <c r="E10" s="51">
        <v>28</v>
      </c>
      <c r="F10" s="24">
        <f t="shared" si="0"/>
        <v>2.3333333333333335</v>
      </c>
      <c r="K10" s="3"/>
    </row>
    <row r="11" spans="1:11" ht="26.45" customHeight="1" x14ac:dyDescent="0.3">
      <c r="A11" s="67"/>
      <c r="B11" s="70"/>
      <c r="C11" s="13" t="s">
        <v>50</v>
      </c>
      <c r="D11" s="39">
        <v>8</v>
      </c>
      <c r="E11" s="51">
        <v>45</v>
      </c>
      <c r="F11" s="24">
        <f t="shared" si="0"/>
        <v>5.625</v>
      </c>
      <c r="K11" s="3"/>
    </row>
    <row r="12" spans="1:11" ht="26.45" customHeight="1" x14ac:dyDescent="0.3">
      <c r="A12" s="67"/>
      <c r="B12" s="63" t="s">
        <v>18</v>
      </c>
      <c r="C12" s="17" t="s">
        <v>21</v>
      </c>
      <c r="D12" s="31">
        <f>SUM(D13:D17)</f>
        <v>70</v>
      </c>
      <c r="E12" s="52">
        <f>SUM(E13:E17)</f>
        <v>446</v>
      </c>
      <c r="F12" s="8">
        <f t="shared" ref="F12:F18" si="2">E12/D12</f>
        <v>6.371428571428571</v>
      </c>
    </row>
    <row r="13" spans="1:11" ht="26.45" customHeight="1" x14ac:dyDescent="0.3">
      <c r="A13" s="67"/>
      <c r="B13" s="64"/>
      <c r="C13" s="18" t="s">
        <v>41</v>
      </c>
      <c r="D13" s="40">
        <v>7</v>
      </c>
      <c r="E13" s="53">
        <v>42</v>
      </c>
      <c r="F13" s="5">
        <f t="shared" si="2"/>
        <v>6</v>
      </c>
    </row>
    <row r="14" spans="1:11" ht="26.45" customHeight="1" x14ac:dyDescent="0.3">
      <c r="A14" s="67"/>
      <c r="B14" s="64"/>
      <c r="C14" s="18" t="s">
        <v>43</v>
      </c>
      <c r="D14" s="40">
        <v>35</v>
      </c>
      <c r="E14" s="53">
        <v>187</v>
      </c>
      <c r="F14" s="5">
        <f t="shared" si="2"/>
        <v>5.3428571428571425</v>
      </c>
    </row>
    <row r="15" spans="1:11" ht="26.45" customHeight="1" x14ac:dyDescent="0.3">
      <c r="A15" s="67"/>
      <c r="B15" s="64"/>
      <c r="C15" s="18" t="s">
        <v>44</v>
      </c>
      <c r="D15" s="40">
        <v>5</v>
      </c>
      <c r="E15" s="53">
        <v>42</v>
      </c>
      <c r="F15" s="5">
        <f t="shared" si="2"/>
        <v>8.4</v>
      </c>
    </row>
    <row r="16" spans="1:11" ht="26.45" customHeight="1" x14ac:dyDescent="0.3">
      <c r="A16" s="67"/>
      <c r="B16" s="64"/>
      <c r="C16" s="18" t="s">
        <v>45</v>
      </c>
      <c r="D16" s="40">
        <v>15</v>
      </c>
      <c r="E16" s="53">
        <v>107</v>
      </c>
      <c r="F16" s="5">
        <f t="shared" si="2"/>
        <v>7.1333333333333337</v>
      </c>
    </row>
    <row r="17" spans="1:6" ht="26.45" customHeight="1" x14ac:dyDescent="0.3">
      <c r="A17" s="67"/>
      <c r="B17" s="70"/>
      <c r="C17" s="16" t="s">
        <v>47</v>
      </c>
      <c r="D17" s="37">
        <v>8</v>
      </c>
      <c r="E17" s="49">
        <v>68</v>
      </c>
      <c r="F17" s="5">
        <f t="shared" si="2"/>
        <v>8.5</v>
      </c>
    </row>
    <row r="18" spans="1:6" ht="26.45" customHeight="1" x14ac:dyDescent="0.3">
      <c r="A18" s="67"/>
      <c r="B18" s="71" t="s">
        <v>56</v>
      </c>
      <c r="C18" s="72"/>
      <c r="D18" s="41">
        <f>SUM(D19,D25,D31,D37)</f>
        <v>280</v>
      </c>
      <c r="E18" s="54">
        <f>SUM(E19,E25,E31,E37)</f>
        <v>1987</v>
      </c>
      <c r="F18" s="30">
        <f t="shared" si="2"/>
        <v>7.0964285714285715</v>
      </c>
    </row>
    <row r="19" spans="1:6" ht="26.45" customHeight="1" x14ac:dyDescent="0.3">
      <c r="A19" s="67"/>
      <c r="B19" s="69" t="s">
        <v>55</v>
      </c>
      <c r="C19" s="7" t="s">
        <v>4</v>
      </c>
      <c r="D19" s="31">
        <f>SUM(D20:D24)</f>
        <v>145</v>
      </c>
      <c r="E19" s="52">
        <f>SUM(E20:E24)</f>
        <v>1231</v>
      </c>
      <c r="F19" s="8">
        <f t="shared" ref="F19:F20" si="3">E19/D19</f>
        <v>8.4896551724137925</v>
      </c>
    </row>
    <row r="20" spans="1:6" ht="26.45" customHeight="1" x14ac:dyDescent="0.3">
      <c r="A20" s="67"/>
      <c r="B20" s="69"/>
      <c r="C20" s="9" t="s">
        <v>16</v>
      </c>
      <c r="D20" s="35">
        <v>65</v>
      </c>
      <c r="E20" s="48">
        <v>494</v>
      </c>
      <c r="F20" s="6">
        <f t="shared" si="3"/>
        <v>7.6</v>
      </c>
    </row>
    <row r="21" spans="1:6" ht="26.45" customHeight="1" x14ac:dyDescent="0.3">
      <c r="A21" s="67"/>
      <c r="B21" s="69"/>
      <c r="C21" s="9" t="s">
        <v>11</v>
      </c>
      <c r="D21" s="35">
        <v>27</v>
      </c>
      <c r="E21" s="48">
        <v>209</v>
      </c>
      <c r="F21" s="6">
        <f t="shared" ref="F21:F26" si="4">E21/D21</f>
        <v>7.7407407407407405</v>
      </c>
    </row>
    <row r="22" spans="1:6" ht="26.45" customHeight="1" x14ac:dyDescent="0.3">
      <c r="A22" s="67"/>
      <c r="B22" s="69"/>
      <c r="C22" s="9" t="s">
        <v>12</v>
      </c>
      <c r="D22" s="35">
        <v>15</v>
      </c>
      <c r="E22" s="48">
        <v>217</v>
      </c>
      <c r="F22" s="6">
        <f t="shared" si="4"/>
        <v>14.466666666666667</v>
      </c>
    </row>
    <row r="23" spans="1:6" ht="26.45" customHeight="1" x14ac:dyDescent="0.3">
      <c r="A23" s="67"/>
      <c r="B23" s="69"/>
      <c r="C23" s="9" t="s">
        <v>13</v>
      </c>
      <c r="D23" s="35">
        <v>28</v>
      </c>
      <c r="E23" s="48">
        <v>215</v>
      </c>
      <c r="F23" s="6">
        <f t="shared" si="4"/>
        <v>7.6785714285714288</v>
      </c>
    </row>
    <row r="24" spans="1:6" ht="26.45" customHeight="1" x14ac:dyDescent="0.3">
      <c r="A24" s="67"/>
      <c r="B24" s="69"/>
      <c r="C24" s="9" t="s">
        <v>14</v>
      </c>
      <c r="D24" s="35">
        <v>10</v>
      </c>
      <c r="E24" s="48">
        <v>96</v>
      </c>
      <c r="F24" s="6">
        <f t="shared" si="4"/>
        <v>9.6</v>
      </c>
    </row>
    <row r="25" spans="1:6" ht="26.45" customHeight="1" x14ac:dyDescent="0.3">
      <c r="A25" s="67"/>
      <c r="B25" s="69" t="s">
        <v>6</v>
      </c>
      <c r="C25" s="7" t="s">
        <v>4</v>
      </c>
      <c r="D25" s="31">
        <f>SUM(D26:D30)</f>
        <v>23</v>
      </c>
      <c r="E25" s="52">
        <f>SUM(E26:E30)</f>
        <v>112</v>
      </c>
      <c r="F25" s="8">
        <f t="shared" ref="F25" si="5">E25/D25</f>
        <v>4.8695652173913047</v>
      </c>
    </row>
    <row r="26" spans="1:6" ht="26.45" customHeight="1" x14ac:dyDescent="0.3">
      <c r="A26" s="67"/>
      <c r="B26" s="69"/>
      <c r="C26" s="9" t="s">
        <v>10</v>
      </c>
      <c r="D26" s="35">
        <v>10</v>
      </c>
      <c r="E26" s="48">
        <v>48</v>
      </c>
      <c r="F26" s="6">
        <f t="shared" si="4"/>
        <v>4.8</v>
      </c>
    </row>
    <row r="27" spans="1:6" ht="26.45" customHeight="1" x14ac:dyDescent="0.3">
      <c r="A27" s="67"/>
      <c r="B27" s="69"/>
      <c r="C27" s="9" t="s">
        <v>15</v>
      </c>
      <c r="D27" s="35">
        <v>4</v>
      </c>
      <c r="E27" s="48">
        <v>13</v>
      </c>
      <c r="F27" s="6">
        <f t="shared" ref="F27:F40" si="6">E27/D27</f>
        <v>3.25</v>
      </c>
    </row>
    <row r="28" spans="1:6" ht="26.45" customHeight="1" x14ac:dyDescent="0.3">
      <c r="A28" s="67"/>
      <c r="B28" s="69"/>
      <c r="C28" s="9" t="s">
        <v>12</v>
      </c>
      <c r="D28" s="35">
        <v>2</v>
      </c>
      <c r="E28" s="48">
        <v>13</v>
      </c>
      <c r="F28" s="6">
        <f t="shared" si="6"/>
        <v>6.5</v>
      </c>
    </row>
    <row r="29" spans="1:6" ht="26.45" customHeight="1" x14ac:dyDescent="0.3">
      <c r="A29" s="67"/>
      <c r="B29" s="69"/>
      <c r="C29" s="9" t="s">
        <v>13</v>
      </c>
      <c r="D29" s="35">
        <v>4</v>
      </c>
      <c r="E29" s="48">
        <v>21</v>
      </c>
      <c r="F29" s="6">
        <f t="shared" si="6"/>
        <v>5.25</v>
      </c>
    </row>
    <row r="30" spans="1:6" ht="26.45" customHeight="1" x14ac:dyDescent="0.3">
      <c r="A30" s="67"/>
      <c r="B30" s="69"/>
      <c r="C30" s="9" t="s">
        <v>14</v>
      </c>
      <c r="D30" s="35">
        <v>3</v>
      </c>
      <c r="E30" s="48">
        <v>17</v>
      </c>
      <c r="F30" s="6">
        <f t="shared" si="6"/>
        <v>5.666666666666667</v>
      </c>
    </row>
    <row r="31" spans="1:6" ht="26.45" customHeight="1" x14ac:dyDescent="0.3">
      <c r="A31" s="67"/>
      <c r="B31" s="69" t="s">
        <v>7</v>
      </c>
      <c r="C31" s="7" t="s">
        <v>4</v>
      </c>
      <c r="D31" s="31">
        <f>SUM(D32:D36)</f>
        <v>98</v>
      </c>
      <c r="E31" s="52">
        <f>SUM(E32:E36)</f>
        <v>591</v>
      </c>
      <c r="F31" s="8">
        <f t="shared" ref="F31" si="7">E31/D31</f>
        <v>6.0306122448979593</v>
      </c>
    </row>
    <row r="32" spans="1:6" ht="26.45" customHeight="1" x14ac:dyDescent="0.3">
      <c r="A32" s="67"/>
      <c r="B32" s="69"/>
      <c r="C32" s="9" t="s">
        <v>10</v>
      </c>
      <c r="D32" s="35">
        <v>49</v>
      </c>
      <c r="E32" s="48">
        <v>283</v>
      </c>
      <c r="F32" s="6">
        <f t="shared" si="6"/>
        <v>5.7755102040816331</v>
      </c>
    </row>
    <row r="33" spans="1:6" ht="26.45" customHeight="1" x14ac:dyDescent="0.3">
      <c r="A33" s="67"/>
      <c r="B33" s="69"/>
      <c r="C33" s="9" t="s">
        <v>11</v>
      </c>
      <c r="D33" s="35">
        <v>18</v>
      </c>
      <c r="E33" s="48">
        <v>111</v>
      </c>
      <c r="F33" s="6">
        <f t="shared" si="6"/>
        <v>6.166666666666667</v>
      </c>
    </row>
    <row r="34" spans="1:6" ht="26.45" customHeight="1" x14ac:dyDescent="0.3">
      <c r="A34" s="67"/>
      <c r="B34" s="69"/>
      <c r="C34" s="9" t="s">
        <v>12</v>
      </c>
      <c r="D34" s="35">
        <v>6</v>
      </c>
      <c r="E34" s="48">
        <v>65</v>
      </c>
      <c r="F34" s="6">
        <f t="shared" si="6"/>
        <v>10.833333333333334</v>
      </c>
    </row>
    <row r="35" spans="1:6" ht="26.45" customHeight="1" x14ac:dyDescent="0.3">
      <c r="A35" s="67"/>
      <c r="B35" s="69"/>
      <c r="C35" s="9" t="s">
        <v>13</v>
      </c>
      <c r="D35" s="35">
        <v>18</v>
      </c>
      <c r="E35" s="48">
        <v>98</v>
      </c>
      <c r="F35" s="6">
        <f t="shared" si="6"/>
        <v>5.4444444444444446</v>
      </c>
    </row>
    <row r="36" spans="1:6" ht="26.45" customHeight="1" x14ac:dyDescent="0.3">
      <c r="A36" s="67"/>
      <c r="B36" s="69"/>
      <c r="C36" s="9" t="s">
        <v>14</v>
      </c>
      <c r="D36" s="35">
        <v>7</v>
      </c>
      <c r="E36" s="48">
        <v>34</v>
      </c>
      <c r="F36" s="6">
        <f t="shared" si="6"/>
        <v>4.8571428571428568</v>
      </c>
    </row>
    <row r="37" spans="1:6" ht="26.45" customHeight="1" x14ac:dyDescent="0.3">
      <c r="A37" s="67"/>
      <c r="B37" s="69" t="s">
        <v>8</v>
      </c>
      <c r="C37" s="7" t="s">
        <v>4</v>
      </c>
      <c r="D37" s="31">
        <f>SUM(D38:D41)</f>
        <v>14</v>
      </c>
      <c r="E37" s="52">
        <f>SUM(E38:E41)</f>
        <v>53</v>
      </c>
      <c r="F37" s="8">
        <f t="shared" ref="F37" si="8">E37/D37</f>
        <v>3.7857142857142856</v>
      </c>
    </row>
    <row r="38" spans="1:6" ht="26.45" customHeight="1" x14ac:dyDescent="0.3">
      <c r="A38" s="67"/>
      <c r="B38" s="69"/>
      <c r="C38" s="10" t="s">
        <v>17</v>
      </c>
      <c r="D38" s="37">
        <v>6</v>
      </c>
      <c r="E38" s="49">
        <v>18</v>
      </c>
      <c r="F38" s="11">
        <f t="shared" si="6"/>
        <v>3</v>
      </c>
    </row>
    <row r="39" spans="1:6" ht="26.45" customHeight="1" x14ac:dyDescent="0.3">
      <c r="A39" s="67"/>
      <c r="B39" s="69"/>
      <c r="C39" s="9" t="s">
        <v>11</v>
      </c>
      <c r="D39" s="35">
        <v>3</v>
      </c>
      <c r="E39" s="48">
        <v>12</v>
      </c>
      <c r="F39" s="6">
        <f t="shared" si="6"/>
        <v>4</v>
      </c>
    </row>
    <row r="40" spans="1:6" ht="26.45" customHeight="1" x14ac:dyDescent="0.3">
      <c r="A40" s="67"/>
      <c r="B40" s="69"/>
      <c r="C40" s="9" t="s">
        <v>37</v>
      </c>
      <c r="D40" s="35">
        <v>2</v>
      </c>
      <c r="E40" s="48">
        <v>16</v>
      </c>
      <c r="F40" s="6">
        <f t="shared" si="6"/>
        <v>8</v>
      </c>
    </row>
    <row r="41" spans="1:6" ht="26.45" customHeight="1" thickBot="1" x14ac:dyDescent="0.35">
      <c r="A41" s="68"/>
      <c r="B41" s="82"/>
      <c r="C41" s="27" t="s">
        <v>39</v>
      </c>
      <c r="D41" s="42">
        <v>3</v>
      </c>
      <c r="E41" s="55">
        <v>7</v>
      </c>
      <c r="F41" s="28">
        <f t="shared" ref="F41:F42" si="9">E41/D41</f>
        <v>2.3333333333333335</v>
      </c>
    </row>
    <row r="42" spans="1:6" ht="26.45" customHeight="1" thickTop="1" x14ac:dyDescent="0.3">
      <c r="A42" s="79" t="s">
        <v>33</v>
      </c>
      <c r="B42" s="73" t="s">
        <v>57</v>
      </c>
      <c r="C42" s="74"/>
      <c r="D42" s="43">
        <f>SUM(D43,D49)</f>
        <v>280</v>
      </c>
      <c r="E42" s="56">
        <f>SUM(E43,E49)</f>
        <v>5258</v>
      </c>
      <c r="F42" s="44">
        <f t="shared" si="9"/>
        <v>18.778571428571428</v>
      </c>
    </row>
    <row r="43" spans="1:6" ht="26.45" customHeight="1" x14ac:dyDescent="0.3">
      <c r="A43" s="67"/>
      <c r="B43" s="83" t="s">
        <v>27</v>
      </c>
      <c r="C43" s="26" t="s">
        <v>19</v>
      </c>
      <c r="D43" s="38">
        <f>SUM(D44:D48)</f>
        <v>243</v>
      </c>
      <c r="E43" s="50">
        <f>SUM(E44:E48)</f>
        <v>3886</v>
      </c>
      <c r="F43" s="15">
        <f t="shared" ref="F43:F55" si="10">E43/D43</f>
        <v>15.991769547325102</v>
      </c>
    </row>
    <row r="44" spans="1:6" ht="26.45" customHeight="1" x14ac:dyDescent="0.3">
      <c r="A44" s="67"/>
      <c r="B44" s="69"/>
      <c r="C44" s="9" t="s">
        <v>22</v>
      </c>
      <c r="D44" s="37">
        <v>114</v>
      </c>
      <c r="E44" s="49">
        <v>1737</v>
      </c>
      <c r="F44" s="11">
        <f t="shared" ref="F44" si="11">E44/D44</f>
        <v>15.236842105263158</v>
      </c>
    </row>
    <row r="45" spans="1:6" ht="26.45" customHeight="1" x14ac:dyDescent="0.3">
      <c r="A45" s="67"/>
      <c r="B45" s="69"/>
      <c r="C45" s="9" t="s">
        <v>23</v>
      </c>
      <c r="D45" s="37">
        <v>46</v>
      </c>
      <c r="E45" s="49">
        <v>681</v>
      </c>
      <c r="F45" s="11">
        <f t="shared" si="10"/>
        <v>14.804347826086957</v>
      </c>
    </row>
    <row r="46" spans="1:6" ht="26.45" customHeight="1" x14ac:dyDescent="0.3">
      <c r="A46" s="67"/>
      <c r="B46" s="69"/>
      <c r="C46" s="9" t="s">
        <v>24</v>
      </c>
      <c r="D46" s="35">
        <v>21</v>
      </c>
      <c r="E46" s="48">
        <v>685</v>
      </c>
      <c r="F46" s="6">
        <f t="shared" si="10"/>
        <v>32.61904761904762</v>
      </c>
    </row>
    <row r="47" spans="1:6" ht="26.45" customHeight="1" x14ac:dyDescent="0.3">
      <c r="A47" s="67"/>
      <c r="B47" s="69"/>
      <c r="C47" s="9" t="s">
        <v>25</v>
      </c>
      <c r="D47" s="35">
        <v>45</v>
      </c>
      <c r="E47" s="48">
        <v>574</v>
      </c>
      <c r="F47" s="6">
        <f t="shared" si="10"/>
        <v>12.755555555555556</v>
      </c>
    </row>
    <row r="48" spans="1:6" ht="26.45" customHeight="1" x14ac:dyDescent="0.3">
      <c r="A48" s="67"/>
      <c r="B48" s="69"/>
      <c r="C48" s="9" t="s">
        <v>26</v>
      </c>
      <c r="D48" s="35">
        <v>17</v>
      </c>
      <c r="E48" s="48">
        <v>209</v>
      </c>
      <c r="F48" s="6">
        <f t="shared" si="10"/>
        <v>12.294117647058824</v>
      </c>
    </row>
    <row r="49" spans="1:6" ht="26.45" customHeight="1" x14ac:dyDescent="0.3">
      <c r="A49" s="67"/>
      <c r="B49" s="69" t="s">
        <v>29</v>
      </c>
      <c r="C49" s="7" t="s">
        <v>21</v>
      </c>
      <c r="D49" s="31">
        <f>SUM(D50:D54)</f>
        <v>37</v>
      </c>
      <c r="E49" s="52">
        <f>SUM(E50:E54)</f>
        <v>1372</v>
      </c>
      <c r="F49" s="8">
        <f t="shared" si="10"/>
        <v>37.081081081081081</v>
      </c>
    </row>
    <row r="50" spans="1:6" ht="26.45" customHeight="1" x14ac:dyDescent="0.3">
      <c r="A50" s="67"/>
      <c r="B50" s="69"/>
      <c r="C50" s="9" t="s">
        <v>28</v>
      </c>
      <c r="D50" s="35">
        <v>16</v>
      </c>
      <c r="E50" s="48">
        <v>612</v>
      </c>
      <c r="F50" s="11">
        <f>E50/D50</f>
        <v>38.25</v>
      </c>
    </row>
    <row r="51" spans="1:6" ht="26.45" customHeight="1" x14ac:dyDescent="0.3">
      <c r="A51" s="67"/>
      <c r="B51" s="69"/>
      <c r="C51" s="9" t="s">
        <v>20</v>
      </c>
      <c r="D51" s="35">
        <v>7</v>
      </c>
      <c r="E51" s="48">
        <v>216</v>
      </c>
      <c r="F51" s="11">
        <f t="shared" si="10"/>
        <v>30.857142857142858</v>
      </c>
    </row>
    <row r="52" spans="1:6" ht="26.45" customHeight="1" x14ac:dyDescent="0.3">
      <c r="A52" s="67"/>
      <c r="B52" s="69"/>
      <c r="C52" s="9" t="s">
        <v>24</v>
      </c>
      <c r="D52" s="35">
        <v>4</v>
      </c>
      <c r="E52" s="48">
        <v>258</v>
      </c>
      <c r="F52" s="11">
        <f t="shared" si="10"/>
        <v>64.5</v>
      </c>
    </row>
    <row r="53" spans="1:6" ht="26.45" customHeight="1" x14ac:dyDescent="0.3">
      <c r="A53" s="67"/>
      <c r="B53" s="69"/>
      <c r="C53" s="9" t="s">
        <v>25</v>
      </c>
      <c r="D53" s="35">
        <v>7</v>
      </c>
      <c r="E53" s="48">
        <v>201</v>
      </c>
      <c r="F53" s="6">
        <f t="shared" si="10"/>
        <v>28.714285714285715</v>
      </c>
    </row>
    <row r="54" spans="1:6" ht="26.45" customHeight="1" x14ac:dyDescent="0.3">
      <c r="A54" s="67"/>
      <c r="B54" s="69"/>
      <c r="C54" s="9" t="s">
        <v>26</v>
      </c>
      <c r="D54" s="35">
        <v>3</v>
      </c>
      <c r="E54" s="48">
        <v>85</v>
      </c>
      <c r="F54" s="11">
        <f t="shared" si="10"/>
        <v>28.333333333333332</v>
      </c>
    </row>
    <row r="55" spans="1:6" ht="26.45" customHeight="1" x14ac:dyDescent="0.3">
      <c r="A55" s="67"/>
      <c r="B55" s="71" t="s">
        <v>54</v>
      </c>
      <c r="C55" s="72"/>
      <c r="D55" s="41">
        <f>SUM(D56,D62)</f>
        <v>40</v>
      </c>
      <c r="E55" s="54">
        <f>SUM(E56,E62)</f>
        <v>251</v>
      </c>
      <c r="F55" s="30">
        <f t="shared" si="10"/>
        <v>6.2750000000000004</v>
      </c>
    </row>
    <row r="56" spans="1:6" ht="26.45" customHeight="1" x14ac:dyDescent="0.3">
      <c r="A56" s="67"/>
      <c r="B56" s="63" t="s">
        <v>52</v>
      </c>
      <c r="C56" s="17" t="s">
        <v>21</v>
      </c>
      <c r="D56" s="31">
        <f>SUM(D57:D61)</f>
        <v>32</v>
      </c>
      <c r="E56" s="52">
        <f>SUM(E57:E61)</f>
        <v>133</v>
      </c>
      <c r="F56" s="8">
        <f t="shared" ref="F56:F66" si="12">E56/D56</f>
        <v>4.15625</v>
      </c>
    </row>
    <row r="57" spans="1:6" ht="26.45" customHeight="1" x14ac:dyDescent="0.3">
      <c r="A57" s="67"/>
      <c r="B57" s="64"/>
      <c r="C57" s="13" t="s">
        <v>40</v>
      </c>
      <c r="D57" s="39">
        <v>3</v>
      </c>
      <c r="E57" s="51">
        <v>23</v>
      </c>
      <c r="F57" s="14">
        <f t="shared" si="12"/>
        <v>7.666666666666667</v>
      </c>
    </row>
    <row r="58" spans="1:6" ht="26.45" customHeight="1" x14ac:dyDescent="0.3">
      <c r="A58" s="67"/>
      <c r="B58" s="64"/>
      <c r="C58" s="13" t="s">
        <v>42</v>
      </c>
      <c r="D58" s="39">
        <v>15</v>
      </c>
      <c r="E58" s="51">
        <v>55</v>
      </c>
      <c r="F58" s="14">
        <f t="shared" si="12"/>
        <v>3.6666666666666665</v>
      </c>
    </row>
    <row r="59" spans="1:6" ht="26.45" customHeight="1" x14ac:dyDescent="0.3">
      <c r="A59" s="67"/>
      <c r="B59" s="64"/>
      <c r="C59" s="13" t="s">
        <v>36</v>
      </c>
      <c r="D59" s="39">
        <v>3</v>
      </c>
      <c r="E59" s="51">
        <v>16</v>
      </c>
      <c r="F59" s="14">
        <f t="shared" si="12"/>
        <v>5.333333333333333</v>
      </c>
    </row>
    <row r="60" spans="1:6" ht="26.45" customHeight="1" x14ac:dyDescent="0.3">
      <c r="A60" s="67"/>
      <c r="B60" s="64"/>
      <c r="C60" s="13" t="s">
        <v>38</v>
      </c>
      <c r="D60" s="39">
        <v>8</v>
      </c>
      <c r="E60" s="51">
        <v>30</v>
      </c>
      <c r="F60" s="14">
        <f t="shared" si="12"/>
        <v>3.75</v>
      </c>
    </row>
    <row r="61" spans="1:6" ht="26.45" customHeight="1" x14ac:dyDescent="0.3">
      <c r="A61" s="67"/>
      <c r="B61" s="70"/>
      <c r="C61" s="16" t="s">
        <v>46</v>
      </c>
      <c r="D61" s="37">
        <v>3</v>
      </c>
      <c r="E61" s="49">
        <v>9</v>
      </c>
      <c r="F61" s="14">
        <f t="shared" si="12"/>
        <v>3</v>
      </c>
    </row>
    <row r="62" spans="1:6" ht="26.45" customHeight="1" x14ac:dyDescent="0.3">
      <c r="A62" s="67"/>
      <c r="B62" s="63" t="s">
        <v>53</v>
      </c>
      <c r="C62" s="17" t="s">
        <v>21</v>
      </c>
      <c r="D62" s="31">
        <f>SUM(D63:D66)</f>
        <v>8</v>
      </c>
      <c r="E62" s="52">
        <f>SUM(E63:E66)</f>
        <v>118</v>
      </c>
      <c r="F62" s="8">
        <f t="shared" si="12"/>
        <v>14.75</v>
      </c>
    </row>
    <row r="63" spans="1:6" ht="26.45" customHeight="1" x14ac:dyDescent="0.3">
      <c r="A63" s="67"/>
      <c r="B63" s="64"/>
      <c r="C63" s="13" t="s">
        <v>41</v>
      </c>
      <c r="D63" s="39">
        <v>2</v>
      </c>
      <c r="E63" s="51">
        <v>35</v>
      </c>
      <c r="F63" s="14">
        <f t="shared" si="12"/>
        <v>17.5</v>
      </c>
    </row>
    <row r="64" spans="1:6" ht="26.45" customHeight="1" x14ac:dyDescent="0.3">
      <c r="A64" s="67"/>
      <c r="B64" s="64"/>
      <c r="C64" s="13" t="s">
        <v>43</v>
      </c>
      <c r="D64" s="39">
        <v>2</v>
      </c>
      <c r="E64" s="51">
        <v>38</v>
      </c>
      <c r="F64" s="14">
        <f t="shared" si="12"/>
        <v>19</v>
      </c>
    </row>
    <row r="65" spans="1:6" ht="26.45" customHeight="1" x14ac:dyDescent="0.3">
      <c r="A65" s="67"/>
      <c r="B65" s="64"/>
      <c r="C65" s="13" t="s">
        <v>45</v>
      </c>
      <c r="D65" s="39">
        <v>2</v>
      </c>
      <c r="E65" s="51">
        <v>30</v>
      </c>
      <c r="F65" s="14">
        <f t="shared" si="12"/>
        <v>15</v>
      </c>
    </row>
    <row r="66" spans="1:6" ht="26.45" customHeight="1" thickBot="1" x14ac:dyDescent="0.35">
      <c r="A66" s="68"/>
      <c r="B66" s="65"/>
      <c r="C66" s="29" t="s">
        <v>47</v>
      </c>
      <c r="D66" s="42">
        <v>2</v>
      </c>
      <c r="E66" s="55">
        <v>15</v>
      </c>
      <c r="F66" s="25">
        <f t="shared" si="12"/>
        <v>7.5</v>
      </c>
    </row>
    <row r="67" spans="1:6" ht="17.25" thickTop="1" x14ac:dyDescent="0.3"/>
  </sheetData>
  <mergeCells count="22">
    <mergeCell ref="A4:C4"/>
    <mergeCell ref="B1:F1"/>
    <mergeCell ref="A42:A66"/>
    <mergeCell ref="A8:A41"/>
    <mergeCell ref="B8:C8"/>
    <mergeCell ref="B9:B11"/>
    <mergeCell ref="B25:B30"/>
    <mergeCell ref="B31:B36"/>
    <mergeCell ref="B37:B41"/>
    <mergeCell ref="B43:B48"/>
    <mergeCell ref="A2:F2"/>
    <mergeCell ref="B7:C7"/>
    <mergeCell ref="B6:C6"/>
    <mergeCell ref="A5:C5"/>
    <mergeCell ref="B49:B54"/>
    <mergeCell ref="B56:B61"/>
    <mergeCell ref="B62:B66"/>
    <mergeCell ref="B19:B24"/>
    <mergeCell ref="B12:B17"/>
    <mergeCell ref="B18:C18"/>
    <mergeCell ref="B42:C42"/>
    <mergeCell ref="B55:C55"/>
  </mergeCells>
  <phoneticPr fontId="1" type="noConversion"/>
  <pageMargins left="0.7" right="0.7" top="0.75" bottom="0.75" header="0.3" footer="0.3"/>
  <pageSetup paperSize="9" scale="61" fitToHeight="0" orientation="portrait" horizontalDpi="4294967293" verticalDpi="4294967293" r:id="rId1"/>
  <rowBreaks count="1" manualBreakCount="1">
    <brk id="41" max="6" man="1"/>
  </rowBreaks>
  <ignoredErrors>
    <ignoredError sqref="D9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2:X27"/>
  <sheetViews>
    <sheetView workbookViewId="0">
      <selection activeCell="S14" sqref="S14:W14"/>
    </sheetView>
  </sheetViews>
  <sheetFormatPr defaultRowHeight="16.5" x14ac:dyDescent="0.3"/>
  <sheetData>
    <row r="2" spans="5:24" ht="17.25" thickBot="1" x14ac:dyDescent="0.35"/>
    <row r="3" spans="5:24" ht="18" thickBot="1" x14ac:dyDescent="0.35">
      <c r="R3" s="91" t="s">
        <v>88</v>
      </c>
      <c r="S3" s="92"/>
      <c r="T3" s="60" t="s">
        <v>89</v>
      </c>
      <c r="U3" s="60" t="s">
        <v>90</v>
      </c>
      <c r="V3" s="60" t="s">
        <v>91</v>
      </c>
      <c r="W3" s="60" t="s">
        <v>92</v>
      </c>
      <c r="X3" s="60" t="s">
        <v>93</v>
      </c>
    </row>
    <row r="4" spans="5:24" ht="18" thickBot="1" x14ac:dyDescent="0.35">
      <c r="R4" s="93" t="s">
        <v>94</v>
      </c>
      <c r="S4" s="61" t="s">
        <v>95</v>
      </c>
      <c r="T4" s="57">
        <v>3</v>
      </c>
      <c r="U4" s="57">
        <v>15</v>
      </c>
      <c r="V4" s="57">
        <v>3</v>
      </c>
      <c r="W4" s="57">
        <v>8</v>
      </c>
      <c r="X4" s="57">
        <v>3</v>
      </c>
    </row>
    <row r="5" spans="5:24" ht="18" thickBot="1" x14ac:dyDescent="0.35">
      <c r="R5" s="94"/>
      <c r="S5" s="62" t="s">
        <v>96</v>
      </c>
      <c r="T5" s="58">
        <v>23</v>
      </c>
      <c r="U5" s="58">
        <v>55</v>
      </c>
      <c r="V5" s="58">
        <v>16</v>
      </c>
      <c r="W5" s="58">
        <v>30</v>
      </c>
      <c r="X5" s="58">
        <v>9</v>
      </c>
    </row>
    <row r="6" spans="5:24" ht="18" thickBot="1" x14ac:dyDescent="0.35">
      <c r="R6" s="95"/>
      <c r="S6" s="62" t="s">
        <v>97</v>
      </c>
      <c r="T6" s="58" t="s">
        <v>61</v>
      </c>
      <c r="U6" s="58" t="s">
        <v>98</v>
      </c>
      <c r="V6" s="58" t="s">
        <v>75</v>
      </c>
      <c r="W6" s="58" t="s">
        <v>99</v>
      </c>
      <c r="X6" s="58" t="s">
        <v>70</v>
      </c>
    </row>
    <row r="7" spans="5:24" ht="18" thickBot="1" x14ac:dyDescent="0.35">
      <c r="R7" s="93" t="s">
        <v>100</v>
      </c>
      <c r="S7" s="61" t="s">
        <v>95</v>
      </c>
      <c r="T7" s="57">
        <v>2</v>
      </c>
      <c r="U7" s="57">
        <v>2</v>
      </c>
      <c r="V7" s="88" t="s">
        <v>68</v>
      </c>
      <c r="W7" s="57">
        <v>2</v>
      </c>
      <c r="X7" s="57">
        <v>2</v>
      </c>
    </row>
    <row r="8" spans="5:24" ht="18" thickBot="1" x14ac:dyDescent="0.35">
      <c r="R8" s="94"/>
      <c r="S8" s="62" t="s">
        <v>96</v>
      </c>
      <c r="T8" s="58">
        <v>35</v>
      </c>
      <c r="U8" s="58">
        <v>38</v>
      </c>
      <c r="V8" s="89"/>
      <c r="W8" s="58">
        <v>30</v>
      </c>
      <c r="X8" s="58">
        <v>15</v>
      </c>
    </row>
    <row r="9" spans="5:24" ht="18" thickBot="1" x14ac:dyDescent="0.35">
      <c r="R9" s="95"/>
      <c r="S9" s="62" t="s">
        <v>97</v>
      </c>
      <c r="T9" s="58" t="s">
        <v>101</v>
      </c>
      <c r="U9" s="58" t="s">
        <v>102</v>
      </c>
      <c r="V9" s="90"/>
      <c r="W9" s="58" t="s">
        <v>103</v>
      </c>
      <c r="X9" s="58" t="s">
        <v>104</v>
      </c>
    </row>
    <row r="11" spans="5:24" ht="17.25" thickBot="1" x14ac:dyDescent="0.35"/>
    <row r="12" spans="5:24" ht="18" thickBot="1" x14ac:dyDescent="0.35">
      <c r="R12" s="60" t="s">
        <v>88</v>
      </c>
      <c r="S12" s="60" t="s">
        <v>89</v>
      </c>
      <c r="T12" s="60" t="s">
        <v>90</v>
      </c>
      <c r="U12" s="60" t="s">
        <v>91</v>
      </c>
      <c r="V12" s="60" t="s">
        <v>92</v>
      </c>
      <c r="W12" s="60" t="s">
        <v>93</v>
      </c>
    </row>
    <row r="13" spans="5:24" ht="18" thickBot="1" x14ac:dyDescent="0.35">
      <c r="E13" s="57">
        <v>65</v>
      </c>
      <c r="F13" s="57">
        <v>49</v>
      </c>
      <c r="G13" s="57">
        <v>27</v>
      </c>
      <c r="H13" s="57">
        <v>18</v>
      </c>
      <c r="I13" s="57">
        <v>15</v>
      </c>
      <c r="J13" s="57">
        <v>6</v>
      </c>
      <c r="K13" s="57">
        <v>28</v>
      </c>
      <c r="L13" s="57">
        <v>18</v>
      </c>
      <c r="M13" s="57">
        <v>10</v>
      </c>
      <c r="N13" s="57">
        <v>7</v>
      </c>
      <c r="R13" s="61" t="s">
        <v>95</v>
      </c>
      <c r="S13" s="57">
        <v>7</v>
      </c>
      <c r="T13" s="57">
        <v>35</v>
      </c>
      <c r="U13" s="57">
        <v>5</v>
      </c>
      <c r="V13" s="57">
        <v>15</v>
      </c>
      <c r="W13" s="57">
        <v>8</v>
      </c>
    </row>
    <row r="14" spans="5:24" ht="18" thickBot="1" x14ac:dyDescent="0.35">
      <c r="E14" s="58">
        <v>494</v>
      </c>
      <c r="F14" s="58">
        <v>283</v>
      </c>
      <c r="G14" s="58">
        <v>209</v>
      </c>
      <c r="H14" s="58">
        <v>111</v>
      </c>
      <c r="I14" s="58">
        <v>217</v>
      </c>
      <c r="J14" s="58">
        <v>65</v>
      </c>
      <c r="K14" s="58">
        <v>215</v>
      </c>
      <c r="L14" s="58">
        <v>98</v>
      </c>
      <c r="M14" s="58">
        <v>97</v>
      </c>
      <c r="N14" s="58">
        <v>34</v>
      </c>
      <c r="R14" s="62" t="s">
        <v>96</v>
      </c>
      <c r="S14" s="58">
        <v>42</v>
      </c>
      <c r="T14" s="58">
        <v>187</v>
      </c>
      <c r="U14" s="58">
        <v>42</v>
      </c>
      <c r="V14" s="58">
        <v>107</v>
      </c>
      <c r="W14" s="58">
        <v>68</v>
      </c>
    </row>
    <row r="15" spans="5:24" ht="18" thickBot="1" x14ac:dyDescent="0.35">
      <c r="E15" s="58" t="s">
        <v>59</v>
      </c>
      <c r="F15" s="58" t="s">
        <v>60</v>
      </c>
      <c r="G15" s="58" t="s">
        <v>61</v>
      </c>
      <c r="H15" s="58" t="s">
        <v>62</v>
      </c>
      <c r="I15" s="58" t="s">
        <v>63</v>
      </c>
      <c r="J15" s="58" t="s">
        <v>64</v>
      </c>
      <c r="K15" s="58" t="s">
        <v>61</v>
      </c>
      <c r="L15" s="58" t="s">
        <v>65</v>
      </c>
      <c r="M15" s="58" t="s">
        <v>66</v>
      </c>
      <c r="N15" s="58" t="s">
        <v>67</v>
      </c>
      <c r="R15" s="62" t="s">
        <v>97</v>
      </c>
      <c r="S15" s="58" t="s">
        <v>105</v>
      </c>
      <c r="T15" s="58" t="s">
        <v>75</v>
      </c>
      <c r="U15" s="58" t="s">
        <v>106</v>
      </c>
      <c r="V15" s="58" t="s">
        <v>107</v>
      </c>
      <c r="W15" s="58" t="s">
        <v>108</v>
      </c>
    </row>
    <row r="16" spans="5:24" ht="17.25" thickBot="1" x14ac:dyDescent="0.35">
      <c r="E16" s="57">
        <v>10</v>
      </c>
      <c r="F16" s="57">
        <v>6</v>
      </c>
      <c r="G16" s="57">
        <v>4</v>
      </c>
      <c r="H16" s="57">
        <v>3</v>
      </c>
      <c r="I16" s="57">
        <v>2</v>
      </c>
      <c r="J16" s="57">
        <v>2</v>
      </c>
      <c r="K16" s="57">
        <v>4</v>
      </c>
      <c r="L16" s="57">
        <v>3</v>
      </c>
      <c r="M16" s="57">
        <v>3</v>
      </c>
      <c r="N16" s="88" t="s">
        <v>68</v>
      </c>
    </row>
    <row r="17" spans="5:14" ht="17.25" thickBot="1" x14ac:dyDescent="0.35">
      <c r="E17" s="58">
        <v>48</v>
      </c>
      <c r="F17" s="58">
        <v>18</v>
      </c>
      <c r="G17" s="58">
        <v>13</v>
      </c>
      <c r="H17" s="58">
        <v>12</v>
      </c>
      <c r="I17" s="58">
        <v>13</v>
      </c>
      <c r="J17" s="58">
        <v>16</v>
      </c>
      <c r="K17" s="58">
        <v>21</v>
      </c>
      <c r="L17" s="58">
        <v>7</v>
      </c>
      <c r="M17" s="58">
        <v>17</v>
      </c>
      <c r="N17" s="89"/>
    </row>
    <row r="18" spans="5:14" ht="17.25" thickBot="1" x14ac:dyDescent="0.35">
      <c r="E18" s="58" t="s">
        <v>69</v>
      </c>
      <c r="F18" s="58" t="s">
        <v>70</v>
      </c>
      <c r="G18" s="58" t="s">
        <v>71</v>
      </c>
      <c r="H18" s="58" t="s">
        <v>72</v>
      </c>
      <c r="I18" s="58" t="s">
        <v>73</v>
      </c>
      <c r="J18" s="58" t="s">
        <v>74</v>
      </c>
      <c r="K18" s="58" t="s">
        <v>75</v>
      </c>
      <c r="L18" s="58" t="s">
        <v>76</v>
      </c>
      <c r="M18" s="58" t="s">
        <v>77</v>
      </c>
      <c r="N18" s="90"/>
    </row>
    <row r="21" spans="5:14" ht="17.25" thickBot="1" x14ac:dyDescent="0.35"/>
    <row r="22" spans="5:14" ht="17.25" thickBot="1" x14ac:dyDescent="0.35">
      <c r="E22" s="57">
        <v>114</v>
      </c>
      <c r="F22" s="57">
        <v>46</v>
      </c>
      <c r="G22" s="57">
        <v>21</v>
      </c>
      <c r="H22" s="57">
        <v>45</v>
      </c>
      <c r="I22" s="57">
        <v>17</v>
      </c>
    </row>
    <row r="23" spans="5:14" ht="17.25" thickBot="1" x14ac:dyDescent="0.35">
      <c r="E23" s="59">
        <v>1737</v>
      </c>
      <c r="F23" s="58">
        <v>681</v>
      </c>
      <c r="G23" s="58">
        <v>685</v>
      </c>
      <c r="H23" s="58">
        <v>575</v>
      </c>
      <c r="I23" s="58">
        <v>210</v>
      </c>
    </row>
    <row r="24" spans="5:14" ht="17.25" thickBot="1" x14ac:dyDescent="0.35">
      <c r="E24" s="58" t="s">
        <v>78</v>
      </c>
      <c r="F24" s="58" t="s">
        <v>79</v>
      </c>
      <c r="G24" s="58" t="s">
        <v>80</v>
      </c>
      <c r="H24" s="58" t="s">
        <v>81</v>
      </c>
      <c r="I24" s="58" t="s">
        <v>82</v>
      </c>
    </row>
    <row r="25" spans="5:14" ht="17.25" thickBot="1" x14ac:dyDescent="0.35">
      <c r="E25" s="57">
        <v>16</v>
      </c>
      <c r="F25" s="57">
        <v>7</v>
      </c>
      <c r="G25" s="57">
        <v>4</v>
      </c>
      <c r="H25" s="57">
        <v>7</v>
      </c>
      <c r="I25" s="57">
        <v>3</v>
      </c>
    </row>
    <row r="26" spans="5:14" ht="17.25" thickBot="1" x14ac:dyDescent="0.35">
      <c r="E26" s="58">
        <v>612</v>
      </c>
      <c r="F26" s="58">
        <v>217</v>
      </c>
      <c r="G26" s="58">
        <v>258</v>
      </c>
      <c r="H26" s="58">
        <v>201</v>
      </c>
      <c r="I26" s="58">
        <v>85</v>
      </c>
    </row>
    <row r="27" spans="5:14" ht="17.25" thickBot="1" x14ac:dyDescent="0.35">
      <c r="E27" s="58" t="s">
        <v>83</v>
      </c>
      <c r="F27" s="58" t="s">
        <v>84</v>
      </c>
      <c r="G27" s="58" t="s">
        <v>85</v>
      </c>
      <c r="H27" s="58" t="s">
        <v>86</v>
      </c>
      <c r="I27" s="58" t="s">
        <v>87</v>
      </c>
    </row>
  </sheetData>
  <mergeCells count="5">
    <mergeCell ref="N16:N18"/>
    <mergeCell ref="R3:S3"/>
    <mergeCell ref="R4:R6"/>
    <mergeCell ref="R7:R9"/>
    <mergeCell ref="V7:V9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이름이 지정된 범위</vt:lpstr>
      </vt:variant>
      <vt:variant>
        <vt:i4>2</vt:i4>
      </vt:variant>
    </vt:vector>
  </HeadingPairs>
  <TitlesOfParts>
    <vt:vector size="4" baseType="lpstr">
      <vt:lpstr>원서접수 현황</vt:lpstr>
      <vt:lpstr>Sheet1</vt:lpstr>
      <vt:lpstr>'원서접수 현황'!Print_Area</vt:lpstr>
      <vt:lpstr>'원서접수 현황'!Print_Titles</vt:lpstr>
    </vt:vector>
  </TitlesOfParts>
  <Company>XP SP3 FINAL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snoopy</dc:creator>
  <cp:lastModifiedBy>Windows 사용자</cp:lastModifiedBy>
  <cp:lastPrinted>2020-03-17T00:11:10Z</cp:lastPrinted>
  <dcterms:created xsi:type="dcterms:W3CDTF">2013-09-22T23:06:18Z</dcterms:created>
  <dcterms:modified xsi:type="dcterms:W3CDTF">2020-03-17T00:11:34Z</dcterms:modified>
  <cp:contentStatus/>
</cp:coreProperties>
</file>